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600" windowHeight="9450" activeTab="0"/>
  </bookViews>
  <sheets>
    <sheet name="Travel - J Cribb" sheetId="1" r:id="rId1"/>
    <sheet name="Travel - C Robinson" sheetId="2" r:id="rId2"/>
    <sheet name="Hospitality provided" sheetId="3" r:id="rId3"/>
    <sheet name="Gifts and hospitality received" sheetId="4" r:id="rId4"/>
    <sheet name="Other" sheetId="5" r:id="rId5"/>
  </sheets>
  <definedNames>
    <definedName name="_xlnm.Print_Area" localSheetId="3">'Gifts and hospitality received'!$A$1:$D$37</definedName>
    <definedName name="_xlnm.Print_Area" localSheetId="2">'Hospitality provided'!$A$1:$E$39</definedName>
    <definedName name="_xlnm.Print_Area" localSheetId="4">'Other'!$A$1:$E$41</definedName>
    <definedName name="_xlnm.Print_Area" localSheetId="1">'Travel - C Robinson'!$A$1:$E$42</definedName>
    <definedName name="_xlnm.Print_Area" localSheetId="0">'Travel - J Cribb'!$A$1:$E$79</definedName>
  </definedNames>
  <calcPr fullCalcOnLoad="1"/>
</workbook>
</file>

<file path=xl/sharedStrings.xml><?xml version="1.0" encoding="utf-8"?>
<sst xmlns="http://schemas.openxmlformats.org/spreadsheetml/2006/main" count="379" uniqueCount="84">
  <si>
    <t>International and domestic travel expenses</t>
  </si>
  <si>
    <t>Date</t>
  </si>
  <si>
    <t>Location/s</t>
  </si>
  <si>
    <t>non-Credit Card expenses</t>
  </si>
  <si>
    <t xml:space="preserve">Hospitality provided </t>
  </si>
  <si>
    <t>Nature</t>
  </si>
  <si>
    <t xml:space="preserve">Gifts  </t>
  </si>
  <si>
    <t>Description</t>
  </si>
  <si>
    <t xml:space="preserve">Offered by </t>
  </si>
  <si>
    <t>Estimated value (NZ$)</t>
  </si>
  <si>
    <t>Hospitality</t>
  </si>
  <si>
    <t>Amount (NZ$)</t>
  </si>
  <si>
    <t>Ministry of Women’s Affairs</t>
  </si>
  <si>
    <t>Disclosure of chief executive expenditure and gifts</t>
  </si>
  <si>
    <t>International Travel (Credit Card expenses)</t>
  </si>
  <si>
    <t>Purpose of expenditure</t>
  </si>
  <si>
    <t>Transport costs</t>
  </si>
  <si>
    <t>International Travel (Non-Credit Card expenses)</t>
  </si>
  <si>
    <t>Flights</t>
  </si>
  <si>
    <t>Domestic Travel (Credit Card expenses)</t>
  </si>
  <si>
    <t>Auckland</t>
  </si>
  <si>
    <t>Domestic Travel (Non-Credit Card expenses)</t>
  </si>
  <si>
    <t>Total travel expenses</t>
  </si>
  <si>
    <t>Hospitality provided (Credit Card expenses)</t>
  </si>
  <si>
    <t>Hospitality provided (Non-Credit Card expenses)</t>
  </si>
  <si>
    <t xml:space="preserve">Total hospitality expenses </t>
  </si>
  <si>
    <t>Gifts &amp; Hospitality accepted (over $100 in estimated value)</t>
  </si>
  <si>
    <t>Other (Credit Card expenses)</t>
  </si>
  <si>
    <t>Other (Non-Credit Card expenses)</t>
  </si>
  <si>
    <t xml:space="preserve">Total other expenses </t>
  </si>
  <si>
    <t>Gifts and hospitality</t>
  </si>
  <si>
    <t>Other expenditure</t>
  </si>
  <si>
    <t>Accommodation</t>
  </si>
  <si>
    <t>GST exclusive</t>
  </si>
  <si>
    <t xml:space="preserve">Dr Jo Cribb </t>
  </si>
  <si>
    <t>Dr Jo Cribb</t>
  </si>
  <si>
    <t>Wellington</t>
  </si>
  <si>
    <t>Taxi Charge monthly admin fee</t>
  </si>
  <si>
    <t>Varied</t>
  </si>
  <si>
    <t>New York</t>
  </si>
  <si>
    <t>For the six months ended 30 June 2013</t>
  </si>
  <si>
    <t>1 January – 30 June 2013</t>
  </si>
  <si>
    <t>1 January–30 June 2013</t>
  </si>
  <si>
    <t>Cath Robinson (Acting Chief Executive)</t>
  </si>
  <si>
    <t>6 June – 30 June 2013</t>
  </si>
  <si>
    <t>6 June–30 June 2013</t>
  </si>
  <si>
    <t>1–28 February 2013</t>
  </si>
  <si>
    <t>Christchurch</t>
  </si>
  <si>
    <t>1–31 March 2013</t>
  </si>
  <si>
    <t>1–30 April 2013</t>
  </si>
  <si>
    <t>1–31 May 2013</t>
  </si>
  <si>
    <t>Rental Car</t>
  </si>
  <si>
    <t>Rotorua</t>
  </si>
  <si>
    <t>7 May 2013</t>
  </si>
  <si>
    <t>23 May 2013</t>
  </si>
  <si>
    <t>28 February 2013</t>
  </si>
  <si>
    <t>10 April 2013</t>
  </si>
  <si>
    <t>Attend Institute of Directors conference</t>
  </si>
  <si>
    <t>20–21 May 2013</t>
  </si>
  <si>
    <t>16–17 April 2013</t>
  </si>
  <si>
    <t>26–27 March 2013</t>
  </si>
  <si>
    <t>4–5 February 2013</t>
  </si>
  <si>
    <t>22 May 2013</t>
  </si>
  <si>
    <t>13 May 2013</t>
  </si>
  <si>
    <t>25 May 2013</t>
  </si>
  <si>
    <t>12 June 2013</t>
  </si>
  <si>
    <t>28 June 2013</t>
  </si>
  <si>
    <t>28 February–8 March 2013</t>
  </si>
  <si>
    <t xml:space="preserve">Accompany Minister to the 57th session of the United Nations Commission on the Status of Women </t>
  </si>
  <si>
    <t xml:space="preserve">Food </t>
  </si>
  <si>
    <t xml:space="preserve">Attend 25 Percent Group meetings </t>
  </si>
  <si>
    <t>Attend Māori Women's Welfare League meeting</t>
  </si>
  <si>
    <t>Attend Te Awe post-Budget breakfast</t>
  </si>
  <si>
    <t xml:space="preserve">Keynote speaker at YWCA AGM meeting </t>
  </si>
  <si>
    <t>26–27 June 2013</t>
  </si>
  <si>
    <t>Attend launch of E Tu Whanau Programme of Action</t>
  </si>
  <si>
    <t>Attend Rural Women's NZ National Conference and 2013 awards, and meetings with Ministry stakeholders</t>
  </si>
  <si>
    <t>Attend meetings with Ministry stakeholders</t>
  </si>
  <si>
    <t>Visit Ministry staff member in hospital</t>
  </si>
  <si>
    <t>Attend meeting with Ministry stakeholder</t>
  </si>
  <si>
    <t>Attend Westpac Women of Influence event (Cath Robinson attended in place of Jo Cribb)</t>
  </si>
  <si>
    <t>Attend Westpac Women of Influence event and meetings with Ministry stakeholders</t>
  </si>
  <si>
    <t>26 June 2013</t>
  </si>
  <si>
    <t>Airport transfers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</si>
</sst>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  <numFmt numFmtId="165" formatCode="###,###,##0.0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.5"/>
      <color indexed="8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0.5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9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9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9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8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2" borderId="0" xfId="0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8" fontId="9" fillId="0" borderId="0" xfId="0" applyNumberFormat="1" applyFont="1" applyAlignment="1">
      <alignment wrapText="1"/>
    </xf>
    <xf numFmtId="0" fontId="7" fillId="0" borderId="0" xfId="57" applyFont="1">
      <alignment/>
      <protection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8" fontId="11" fillId="0" borderId="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wrapText="1"/>
    </xf>
    <xf numFmtId="0" fontId="10" fillId="0" borderId="0" xfId="0" applyFont="1" applyFill="1" applyBorder="1" applyAlignment="1">
      <alignment/>
    </xf>
    <xf numFmtId="8" fontId="9" fillId="0" borderId="0" xfId="0" applyNumberFormat="1" applyFont="1" applyFill="1" applyAlignment="1">
      <alignment wrapText="1"/>
    </xf>
    <xf numFmtId="0" fontId="10" fillId="0" borderId="0" xfId="0" applyFont="1" applyBorder="1" applyAlignment="1">
      <alignment vertical="top" wrapText="1"/>
    </xf>
    <xf numFmtId="8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164" fontId="7" fillId="0" borderId="0" xfId="57" applyNumberFormat="1" applyFont="1" applyFill="1" applyAlignment="1" quotePrefix="1">
      <alignment/>
      <protection/>
    </xf>
    <xf numFmtId="164" fontId="12" fillId="0" borderId="0" xfId="57" applyNumberFormat="1" applyFont="1">
      <alignment/>
      <protection/>
    </xf>
    <xf numFmtId="8" fontId="11" fillId="0" borderId="0" xfId="0" applyNumberFormat="1" applyFont="1" applyBorder="1" applyAlignment="1">
      <alignment vertical="top" wrapText="1"/>
    </xf>
    <xf numFmtId="8" fontId="12" fillId="0" borderId="0" xfId="57" applyNumberFormat="1" applyFont="1">
      <alignment/>
      <protection/>
    </xf>
    <xf numFmtId="0" fontId="10" fillId="0" borderId="0" xfId="0" applyFont="1" applyAlignment="1">
      <alignment/>
    </xf>
    <xf numFmtId="0" fontId="12" fillId="0" borderId="0" xfId="57" applyFont="1">
      <alignment/>
      <protection/>
    </xf>
    <xf numFmtId="164" fontId="13" fillId="0" borderId="0" xfId="57" applyNumberFormat="1" applyFont="1">
      <alignment/>
      <protection/>
    </xf>
    <xf numFmtId="8" fontId="14" fillId="0" borderId="0" xfId="0" applyNumberFormat="1" applyFont="1" applyBorder="1" applyAlignment="1">
      <alignment vertical="top" wrapText="1"/>
    </xf>
    <xf numFmtId="8" fontId="13" fillId="0" borderId="0" xfId="57" applyNumberFormat="1" applyFont="1">
      <alignment/>
      <protection/>
    </xf>
    <xf numFmtId="0" fontId="0" fillId="0" borderId="0" xfId="0" applyAlignment="1">
      <alignment/>
    </xf>
    <xf numFmtId="0" fontId="13" fillId="0" borderId="0" xfId="57" applyFont="1">
      <alignment/>
      <protection/>
    </xf>
    <xf numFmtId="0" fontId="3" fillId="34" borderId="0" xfId="0" applyFont="1" applyFill="1" applyBorder="1" applyAlignment="1">
      <alignment horizontal="left" wrapText="1"/>
    </xf>
    <xf numFmtId="8" fontId="3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3" fillId="34" borderId="0" xfId="0" applyFont="1" applyFill="1" applyBorder="1" applyAlignment="1">
      <alignment horizontal="justify" wrapText="1"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 vertical="top" wrapText="1"/>
    </xf>
    <xf numFmtId="0" fontId="5" fillId="0" borderId="0" xfId="0" applyFont="1" applyFill="1" applyAlignment="1" quotePrefix="1">
      <alignment/>
    </xf>
    <xf numFmtId="165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7" fillId="0" borderId="0" xfId="57" applyFont="1" applyFill="1">
      <alignment/>
      <protection/>
    </xf>
    <xf numFmtId="0" fontId="9" fillId="0" borderId="0" xfId="0" applyFont="1" applyFill="1" applyAlignment="1">
      <alignment/>
    </xf>
    <xf numFmtId="8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8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wrapText="1"/>
    </xf>
    <xf numFmtId="8" fontId="9" fillId="0" borderId="0" xfId="0" applyNumberFormat="1" applyFont="1" applyFill="1" applyBorder="1" applyAlignment="1">
      <alignment wrapText="1"/>
    </xf>
    <xf numFmtId="0" fontId="2" fillId="36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9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33.7109375" style="35" customWidth="1"/>
    <col min="2" max="2" width="14.8515625" style="35" customWidth="1"/>
    <col min="3" max="3" width="102.8515625" style="35" customWidth="1"/>
    <col min="4" max="4" width="28.8515625" style="35" bestFit="1" customWidth="1"/>
    <col min="5" max="5" width="14.28125" style="35" bestFit="1" customWidth="1"/>
    <col min="6" max="16384" width="9.140625" style="35" customWidth="1"/>
  </cols>
  <sheetData>
    <row r="1" spans="1:24" ht="23.25">
      <c r="A1" s="4" t="s">
        <v>12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8">
      <c r="A2" s="6" t="s">
        <v>13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8">
      <c r="A3" s="6" t="s">
        <v>40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">
      <c r="A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8">
      <c r="A5" s="6" t="s">
        <v>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8">
      <c r="A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8">
      <c r="A7" s="6" t="s">
        <v>34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8">
      <c r="A8" s="57" t="s">
        <v>41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s="42" customFormat="1" ht="18">
      <c r="A9" s="5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6.5" customHeight="1">
      <c r="A10" s="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9" customFormat="1" ht="31.5" customHeight="1">
      <c r="A11" s="67" t="s">
        <v>14</v>
      </c>
      <c r="B11" s="67"/>
      <c r="C11" s="67"/>
      <c r="D11" s="67"/>
      <c r="E11" s="6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5" s="8" customFormat="1" ht="31.5">
      <c r="A12" s="10" t="s">
        <v>1</v>
      </c>
      <c r="B12" s="11" t="s">
        <v>11</v>
      </c>
      <c r="C12" s="10" t="s">
        <v>15</v>
      </c>
      <c r="D12" s="10" t="s">
        <v>5</v>
      </c>
      <c r="E12" s="10" t="s">
        <v>2</v>
      </c>
    </row>
    <row r="13" spans="1:3" s="14" customFormat="1" ht="13.5">
      <c r="A13" s="26" t="s">
        <v>42</v>
      </c>
      <c r="B13" s="12">
        <v>0</v>
      </c>
      <c r="C13" s="13"/>
    </row>
    <row r="14" spans="1:5" s="18" customFormat="1" ht="15">
      <c r="A14" s="15"/>
      <c r="B14" s="16">
        <f>SUM(B13:B13)</f>
        <v>0</v>
      </c>
      <c r="C14" s="17"/>
      <c r="D14" s="15"/>
      <c r="E14" s="15"/>
    </row>
    <row r="15" spans="6:24" s="1" customFormat="1" ht="12.75"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6:24" s="1" customFormat="1" ht="12.75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9" customFormat="1" ht="31.5" customHeight="1">
      <c r="A17" s="67" t="s">
        <v>17</v>
      </c>
      <c r="B17" s="67"/>
      <c r="C17" s="67"/>
      <c r="D17" s="67"/>
      <c r="E17" s="6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5" s="8" customFormat="1" ht="31.5">
      <c r="A18" s="10" t="s">
        <v>1</v>
      </c>
      <c r="B18" s="11" t="s">
        <v>11</v>
      </c>
      <c r="C18" s="10" t="s">
        <v>15</v>
      </c>
      <c r="D18" s="10" t="s">
        <v>5</v>
      </c>
      <c r="E18" s="10" t="s">
        <v>2</v>
      </c>
    </row>
    <row r="19" spans="1:5" s="14" customFormat="1" ht="13.5">
      <c r="A19" s="26" t="s">
        <v>67</v>
      </c>
      <c r="B19" s="12">
        <f>3635.26+289.3</f>
        <v>3924.5600000000004</v>
      </c>
      <c r="C19" s="19" t="s">
        <v>68</v>
      </c>
      <c r="D19" s="14" t="s">
        <v>18</v>
      </c>
      <c r="E19" s="14" t="s">
        <v>39</v>
      </c>
    </row>
    <row r="20" spans="1:5" s="14" customFormat="1" ht="13.5">
      <c r="A20" s="26" t="s">
        <v>67</v>
      </c>
      <c r="B20" s="19">
        <v>2477.21</v>
      </c>
      <c r="C20" s="19" t="s">
        <v>68</v>
      </c>
      <c r="D20" s="14" t="s">
        <v>32</v>
      </c>
      <c r="E20" s="14" t="s">
        <v>39</v>
      </c>
    </row>
    <row r="21" spans="1:5" s="14" customFormat="1" ht="13.5">
      <c r="A21" s="26" t="s">
        <v>67</v>
      </c>
      <c r="B21" s="12">
        <f>32.88+167.44</f>
        <v>200.32</v>
      </c>
      <c r="C21" s="19" t="s">
        <v>68</v>
      </c>
      <c r="D21" s="14" t="s">
        <v>83</v>
      </c>
      <c r="E21" s="14" t="s">
        <v>39</v>
      </c>
    </row>
    <row r="22" spans="1:5" s="14" customFormat="1" ht="13.5">
      <c r="A22" s="26" t="s">
        <v>67</v>
      </c>
      <c r="B22" s="12">
        <v>264.97</v>
      </c>
      <c r="C22" s="19" t="s">
        <v>68</v>
      </c>
      <c r="D22" s="14" t="s">
        <v>69</v>
      </c>
      <c r="E22" s="14" t="s">
        <v>39</v>
      </c>
    </row>
    <row r="23" spans="1:5" s="22" customFormat="1" ht="15">
      <c r="A23" s="20"/>
      <c r="B23" s="21">
        <f>SUM(B19:B22)</f>
        <v>6867.06</v>
      </c>
      <c r="C23" s="20"/>
      <c r="D23" s="20"/>
      <c r="E23" s="20"/>
    </row>
    <row r="24" spans="6:24" s="1" customFormat="1" ht="12.75"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6:24" s="1" customFormat="1" ht="12.75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24" customFormat="1" ht="21.75" customHeight="1">
      <c r="A26" s="23" t="s">
        <v>19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5" s="8" customFormat="1" ht="31.5">
      <c r="A27" s="10" t="s">
        <v>1</v>
      </c>
      <c r="B27" s="11" t="s">
        <v>11</v>
      </c>
      <c r="C27" s="10" t="s">
        <v>15</v>
      </c>
      <c r="D27" s="10" t="s">
        <v>5</v>
      </c>
      <c r="E27" s="10" t="s">
        <v>2</v>
      </c>
    </row>
    <row r="28" spans="1:3" s="14" customFormat="1" ht="13.5">
      <c r="A28" s="26" t="s">
        <v>42</v>
      </c>
      <c r="B28" s="12">
        <v>0</v>
      </c>
      <c r="C28" s="13"/>
    </row>
    <row r="29" spans="1:5" s="22" customFormat="1" ht="15">
      <c r="A29" s="20"/>
      <c r="B29" s="21">
        <f>SUM(B28:B28)</f>
        <v>0</v>
      </c>
      <c r="C29" s="20"/>
      <c r="D29" s="20"/>
      <c r="E29" s="20"/>
    </row>
    <row r="30" spans="1:5" s="22" customFormat="1" ht="15">
      <c r="A30" s="20"/>
      <c r="B30" s="21"/>
      <c r="C30" s="20"/>
      <c r="D30" s="20"/>
      <c r="E30" s="20"/>
    </row>
    <row r="31" spans="6:24" s="1" customFormat="1" ht="12.75"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24" customFormat="1" ht="21.75" customHeight="1">
      <c r="A32" s="23" t="s">
        <v>21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5" s="8" customFormat="1" ht="31.5">
      <c r="A33" s="10" t="s">
        <v>1</v>
      </c>
      <c r="B33" s="11" t="s">
        <v>11</v>
      </c>
      <c r="C33" s="10" t="s">
        <v>15</v>
      </c>
      <c r="D33" s="10" t="s">
        <v>5</v>
      </c>
      <c r="E33" s="10" t="s">
        <v>2</v>
      </c>
    </row>
    <row r="34" spans="1:7" s="8" customFormat="1" ht="13.5">
      <c r="A34" s="26" t="s">
        <v>61</v>
      </c>
      <c r="B34" s="19">
        <v>351.3</v>
      </c>
      <c r="C34" s="56" t="s">
        <v>77</v>
      </c>
      <c r="D34" s="65" t="s">
        <v>18</v>
      </c>
      <c r="E34" s="65" t="s">
        <v>20</v>
      </c>
      <c r="G34" s="64"/>
    </row>
    <row r="35" spans="1:7" s="8" customFormat="1" ht="13.5">
      <c r="A35" s="26" t="s">
        <v>61</v>
      </c>
      <c r="B35" s="19">
        <v>140.34</v>
      </c>
      <c r="C35" s="56" t="s">
        <v>77</v>
      </c>
      <c r="D35" s="65" t="s">
        <v>32</v>
      </c>
      <c r="E35" s="65" t="s">
        <v>20</v>
      </c>
      <c r="G35" s="64"/>
    </row>
    <row r="36" spans="1:7" s="8" customFormat="1" ht="13.5">
      <c r="A36" s="26" t="s">
        <v>61</v>
      </c>
      <c r="B36" s="19">
        <v>36.17</v>
      </c>
      <c r="C36" s="56" t="s">
        <v>77</v>
      </c>
      <c r="D36" s="56" t="s">
        <v>16</v>
      </c>
      <c r="E36" s="56" t="s">
        <v>36</v>
      </c>
      <c r="G36" s="64"/>
    </row>
    <row r="37" spans="1:7" s="8" customFormat="1" ht="13.5">
      <c r="A37" s="26" t="s">
        <v>55</v>
      </c>
      <c r="B37" s="19">
        <v>419.13</v>
      </c>
      <c r="C37" s="56" t="s">
        <v>70</v>
      </c>
      <c r="D37" s="65" t="s">
        <v>18</v>
      </c>
      <c r="E37" s="65" t="s">
        <v>20</v>
      </c>
      <c r="G37" s="64"/>
    </row>
    <row r="38" spans="1:7" s="8" customFormat="1" ht="13.5">
      <c r="A38" s="26" t="s">
        <v>55</v>
      </c>
      <c r="B38" s="19">
        <v>32.61</v>
      </c>
      <c r="C38" s="56" t="s">
        <v>70</v>
      </c>
      <c r="D38" s="56" t="s">
        <v>16</v>
      </c>
      <c r="E38" s="56" t="s">
        <v>36</v>
      </c>
      <c r="G38" s="64"/>
    </row>
    <row r="39" spans="1:7" s="8" customFormat="1" ht="13.5">
      <c r="A39" s="26" t="s">
        <v>55</v>
      </c>
      <c r="B39" s="19">
        <v>67.3</v>
      </c>
      <c r="C39" s="56" t="s">
        <v>70</v>
      </c>
      <c r="D39" s="56" t="s">
        <v>16</v>
      </c>
      <c r="E39" s="56" t="s">
        <v>20</v>
      </c>
      <c r="G39" s="64"/>
    </row>
    <row r="40" spans="1:7" s="8" customFormat="1" ht="13.5">
      <c r="A40" s="26" t="s">
        <v>55</v>
      </c>
      <c r="B40" s="19">
        <v>15.65</v>
      </c>
      <c r="C40" s="56" t="s">
        <v>70</v>
      </c>
      <c r="D40" s="56" t="s">
        <v>16</v>
      </c>
      <c r="E40" s="56" t="s">
        <v>20</v>
      </c>
      <c r="G40" s="64"/>
    </row>
    <row r="41" spans="1:7" s="8" customFormat="1" ht="13.5">
      <c r="A41" s="26" t="s">
        <v>55</v>
      </c>
      <c r="B41" s="19">
        <v>15.65</v>
      </c>
      <c r="C41" s="56" t="s">
        <v>70</v>
      </c>
      <c r="D41" s="56" t="s">
        <v>16</v>
      </c>
      <c r="E41" s="56" t="s">
        <v>20</v>
      </c>
      <c r="G41" s="64"/>
    </row>
    <row r="42" spans="1:7" s="8" customFormat="1" ht="13.5">
      <c r="A42" s="26" t="s">
        <v>55</v>
      </c>
      <c r="B42" s="19">
        <v>62.26</v>
      </c>
      <c r="C42" s="56" t="s">
        <v>70</v>
      </c>
      <c r="D42" s="56" t="s">
        <v>16</v>
      </c>
      <c r="E42" s="56" t="s">
        <v>20</v>
      </c>
      <c r="G42" s="64"/>
    </row>
    <row r="43" spans="1:7" s="8" customFormat="1" ht="13.5">
      <c r="A43" s="26" t="s">
        <v>46</v>
      </c>
      <c r="B43" s="19">
        <v>10.89</v>
      </c>
      <c r="C43" s="25" t="s">
        <v>37</v>
      </c>
      <c r="D43" s="56" t="s">
        <v>16</v>
      </c>
      <c r="E43" s="56" t="s">
        <v>38</v>
      </c>
      <c r="G43" s="64"/>
    </row>
    <row r="44" spans="1:5" s="8" customFormat="1" ht="13.5">
      <c r="A44" s="26" t="s">
        <v>60</v>
      </c>
      <c r="B44" s="19">
        <v>370.43</v>
      </c>
      <c r="C44" s="56" t="s">
        <v>77</v>
      </c>
      <c r="D44" s="56" t="s">
        <v>18</v>
      </c>
      <c r="E44" s="56" t="s">
        <v>47</v>
      </c>
    </row>
    <row r="45" spans="1:7" s="8" customFormat="1" ht="13.5">
      <c r="A45" s="26" t="s">
        <v>60</v>
      </c>
      <c r="B45" s="19">
        <v>92.02</v>
      </c>
      <c r="C45" s="56" t="s">
        <v>77</v>
      </c>
      <c r="D45" s="65" t="s">
        <v>51</v>
      </c>
      <c r="E45" s="65" t="s">
        <v>47</v>
      </c>
      <c r="G45" s="64"/>
    </row>
    <row r="46" spans="1:7" s="8" customFormat="1" ht="13.5">
      <c r="A46" s="26" t="s">
        <v>60</v>
      </c>
      <c r="B46" s="19">
        <v>35.74</v>
      </c>
      <c r="C46" s="56" t="s">
        <v>77</v>
      </c>
      <c r="D46" s="56" t="s">
        <v>16</v>
      </c>
      <c r="E46" s="56" t="s">
        <v>36</v>
      </c>
      <c r="G46" s="64"/>
    </row>
    <row r="47" spans="1:7" s="8" customFormat="1" ht="13.5">
      <c r="A47" s="26" t="s">
        <v>60</v>
      </c>
      <c r="B47" s="19">
        <v>37.65</v>
      </c>
      <c r="C47" s="56" t="s">
        <v>77</v>
      </c>
      <c r="D47" s="56" t="s">
        <v>16</v>
      </c>
      <c r="E47" s="56" t="s">
        <v>36</v>
      </c>
      <c r="G47" s="64"/>
    </row>
    <row r="48" spans="1:7" s="8" customFormat="1" ht="13.5">
      <c r="A48" s="26" t="s">
        <v>48</v>
      </c>
      <c r="B48" s="19">
        <v>13.35</v>
      </c>
      <c r="C48" s="25" t="s">
        <v>37</v>
      </c>
      <c r="D48" s="56" t="s">
        <v>16</v>
      </c>
      <c r="E48" s="56" t="s">
        <v>38</v>
      </c>
      <c r="G48" s="64"/>
    </row>
    <row r="49" spans="1:7" s="8" customFormat="1" ht="13.5">
      <c r="A49" s="26" t="s">
        <v>56</v>
      </c>
      <c r="B49" s="19">
        <v>18.26</v>
      </c>
      <c r="C49" s="56" t="s">
        <v>79</v>
      </c>
      <c r="D49" s="56" t="s">
        <v>16</v>
      </c>
      <c r="E49" s="56" t="s">
        <v>36</v>
      </c>
      <c r="G49" s="64"/>
    </row>
    <row r="50" spans="1:7" s="8" customFormat="1" ht="13.5">
      <c r="A50" s="26" t="s">
        <v>59</v>
      </c>
      <c r="B50" s="19">
        <v>317.39</v>
      </c>
      <c r="C50" s="56" t="s">
        <v>57</v>
      </c>
      <c r="D50" s="65" t="s">
        <v>18</v>
      </c>
      <c r="E50" s="65" t="s">
        <v>20</v>
      </c>
      <c r="G50" s="64"/>
    </row>
    <row r="51" spans="1:7" s="8" customFormat="1" ht="13.5">
      <c r="A51" s="26" t="s">
        <v>59</v>
      </c>
      <c r="B51" s="19">
        <v>173</v>
      </c>
      <c r="C51" s="56" t="s">
        <v>57</v>
      </c>
      <c r="D51" s="65" t="s">
        <v>32</v>
      </c>
      <c r="E51" s="65" t="s">
        <v>20</v>
      </c>
      <c r="G51" s="64"/>
    </row>
    <row r="52" spans="1:7" s="8" customFormat="1" ht="13.5">
      <c r="A52" s="26" t="s">
        <v>59</v>
      </c>
      <c r="B52" s="19">
        <v>30.09</v>
      </c>
      <c r="C52" s="56" t="s">
        <v>57</v>
      </c>
      <c r="D52" s="56" t="s">
        <v>16</v>
      </c>
      <c r="E52" s="56" t="s">
        <v>36</v>
      </c>
      <c r="G52" s="64"/>
    </row>
    <row r="53" spans="1:7" s="8" customFormat="1" ht="13.5">
      <c r="A53" s="26" t="s">
        <v>59</v>
      </c>
      <c r="B53" s="19">
        <v>67.74</v>
      </c>
      <c r="C53" s="56" t="s">
        <v>57</v>
      </c>
      <c r="D53" s="56" t="s">
        <v>16</v>
      </c>
      <c r="E53" s="56" t="s">
        <v>20</v>
      </c>
      <c r="G53" s="64"/>
    </row>
    <row r="54" spans="1:7" s="8" customFormat="1" ht="13.5">
      <c r="A54" s="26" t="s">
        <v>59</v>
      </c>
      <c r="B54" s="19">
        <v>6.96</v>
      </c>
      <c r="C54" s="56" t="s">
        <v>57</v>
      </c>
      <c r="D54" s="56" t="s">
        <v>16</v>
      </c>
      <c r="E54" s="56" t="s">
        <v>20</v>
      </c>
      <c r="G54" s="64"/>
    </row>
    <row r="55" spans="1:7" s="8" customFormat="1" ht="13.5">
      <c r="A55" s="26" t="s">
        <v>59</v>
      </c>
      <c r="B55" s="19">
        <v>54.43</v>
      </c>
      <c r="C55" s="56" t="s">
        <v>57</v>
      </c>
      <c r="D55" s="56" t="s">
        <v>16</v>
      </c>
      <c r="E55" s="56" t="s">
        <v>20</v>
      </c>
      <c r="G55" s="64"/>
    </row>
    <row r="56" spans="1:7" s="8" customFormat="1" ht="13.5">
      <c r="A56" s="26" t="s">
        <v>59</v>
      </c>
      <c r="B56" s="19">
        <v>35.13</v>
      </c>
      <c r="C56" s="56" t="s">
        <v>57</v>
      </c>
      <c r="D56" s="56" t="s">
        <v>16</v>
      </c>
      <c r="E56" s="56" t="s">
        <v>36</v>
      </c>
      <c r="G56" s="64"/>
    </row>
    <row r="57" spans="1:7" s="8" customFormat="1" ht="13.5">
      <c r="A57" s="26" t="s">
        <v>49</v>
      </c>
      <c r="B57" s="19">
        <v>17.02</v>
      </c>
      <c r="C57" s="25" t="s">
        <v>37</v>
      </c>
      <c r="D57" s="56" t="s">
        <v>16</v>
      </c>
      <c r="E57" s="56" t="s">
        <v>38</v>
      </c>
      <c r="G57" s="64"/>
    </row>
    <row r="58" spans="1:7" s="8" customFormat="1" ht="13.5">
      <c r="A58" s="26" t="s">
        <v>53</v>
      </c>
      <c r="B58" s="19">
        <f>210.43+8.43</f>
        <v>218.86</v>
      </c>
      <c r="C58" s="56" t="s">
        <v>70</v>
      </c>
      <c r="D58" s="65" t="s">
        <v>18</v>
      </c>
      <c r="E58" s="65" t="s">
        <v>20</v>
      </c>
      <c r="G58" s="64"/>
    </row>
    <row r="59" spans="1:7" s="8" customFormat="1" ht="13.5">
      <c r="A59" s="26" t="s">
        <v>53</v>
      </c>
      <c r="B59" s="19">
        <v>53.57</v>
      </c>
      <c r="C59" s="56" t="s">
        <v>70</v>
      </c>
      <c r="D59" s="56" t="s">
        <v>16</v>
      </c>
      <c r="E59" s="65" t="s">
        <v>20</v>
      </c>
      <c r="G59" s="64"/>
    </row>
    <row r="60" spans="1:7" s="8" customFormat="1" ht="13.5">
      <c r="A60" s="26" t="s">
        <v>53</v>
      </c>
      <c r="B60" s="19">
        <v>35.57</v>
      </c>
      <c r="C60" s="56" t="s">
        <v>70</v>
      </c>
      <c r="D60" s="56" t="s">
        <v>16</v>
      </c>
      <c r="E60" s="65" t="s">
        <v>20</v>
      </c>
      <c r="G60" s="64"/>
    </row>
    <row r="61" spans="1:7" s="8" customFormat="1" ht="13.5">
      <c r="A61" s="26" t="s">
        <v>53</v>
      </c>
      <c r="B61" s="19">
        <v>39.04</v>
      </c>
      <c r="C61" s="56" t="s">
        <v>70</v>
      </c>
      <c r="D61" s="56" t="s">
        <v>16</v>
      </c>
      <c r="E61" s="65" t="s">
        <v>36</v>
      </c>
      <c r="G61" s="64"/>
    </row>
    <row r="62" spans="1:7" s="8" customFormat="1" ht="13.5">
      <c r="A62" s="26" t="s">
        <v>63</v>
      </c>
      <c r="B62" s="19">
        <v>8.61</v>
      </c>
      <c r="C62" s="56" t="s">
        <v>71</v>
      </c>
      <c r="D62" s="56" t="s">
        <v>16</v>
      </c>
      <c r="E62" s="65" t="s">
        <v>36</v>
      </c>
      <c r="G62" s="64"/>
    </row>
    <row r="63" spans="1:7" s="8" customFormat="1" ht="13.5">
      <c r="A63" s="26" t="s">
        <v>58</v>
      </c>
      <c r="B63" s="19">
        <v>312.17</v>
      </c>
      <c r="C63" s="56" t="s">
        <v>75</v>
      </c>
      <c r="D63" s="65" t="s">
        <v>18</v>
      </c>
      <c r="E63" s="65" t="s">
        <v>52</v>
      </c>
      <c r="G63" s="64"/>
    </row>
    <row r="64" spans="1:7" s="8" customFormat="1" ht="13.5">
      <c r="A64" s="26" t="s">
        <v>58</v>
      </c>
      <c r="B64" s="19">
        <v>316.72</v>
      </c>
      <c r="C64" s="56" t="s">
        <v>75</v>
      </c>
      <c r="D64" s="65" t="s">
        <v>51</v>
      </c>
      <c r="E64" s="65" t="s">
        <v>52</v>
      </c>
      <c r="G64" s="64"/>
    </row>
    <row r="65" spans="1:7" s="8" customFormat="1" ht="13.5">
      <c r="A65" s="26" t="s">
        <v>62</v>
      </c>
      <c r="B65" s="19">
        <v>15.91</v>
      </c>
      <c r="C65" s="56" t="s">
        <v>72</v>
      </c>
      <c r="D65" s="56" t="s">
        <v>16</v>
      </c>
      <c r="E65" s="65" t="s">
        <v>36</v>
      </c>
      <c r="G65" s="64"/>
    </row>
    <row r="66" spans="1:7" s="8" customFormat="1" ht="13.5">
      <c r="A66" s="26" t="s">
        <v>54</v>
      </c>
      <c r="B66" s="19">
        <v>419.13</v>
      </c>
      <c r="C66" s="56" t="s">
        <v>76</v>
      </c>
      <c r="D66" s="65" t="s">
        <v>18</v>
      </c>
      <c r="E66" s="65" t="s">
        <v>47</v>
      </c>
      <c r="G66" s="64"/>
    </row>
    <row r="67" spans="1:7" s="8" customFormat="1" ht="13.5">
      <c r="A67" s="26" t="s">
        <v>54</v>
      </c>
      <c r="B67" s="19">
        <v>36.35</v>
      </c>
      <c r="C67" s="56" t="s">
        <v>76</v>
      </c>
      <c r="D67" s="56" t="s">
        <v>16</v>
      </c>
      <c r="E67" s="65" t="s">
        <v>36</v>
      </c>
      <c r="G67" s="64"/>
    </row>
    <row r="68" spans="1:7" s="8" customFormat="1" ht="13.5">
      <c r="A68" s="26" t="s">
        <v>54</v>
      </c>
      <c r="B68" s="19">
        <v>15.65</v>
      </c>
      <c r="C68" s="56" t="s">
        <v>76</v>
      </c>
      <c r="D68" s="56" t="s">
        <v>16</v>
      </c>
      <c r="E68" s="65" t="s">
        <v>47</v>
      </c>
      <c r="G68" s="64"/>
    </row>
    <row r="69" spans="1:7" s="8" customFormat="1" ht="13.5">
      <c r="A69" s="26" t="s">
        <v>54</v>
      </c>
      <c r="B69" s="19">
        <v>24.7</v>
      </c>
      <c r="C69" s="56" t="s">
        <v>76</v>
      </c>
      <c r="D69" s="56" t="s">
        <v>16</v>
      </c>
      <c r="E69" s="65" t="s">
        <v>47</v>
      </c>
      <c r="G69" s="64"/>
    </row>
    <row r="70" spans="1:7" s="8" customFormat="1" ht="13.5">
      <c r="A70" s="26" t="s">
        <v>54</v>
      </c>
      <c r="B70" s="19">
        <v>36.43</v>
      </c>
      <c r="C70" s="56" t="s">
        <v>76</v>
      </c>
      <c r="D70" s="56" t="s">
        <v>16</v>
      </c>
      <c r="E70" s="65" t="s">
        <v>36</v>
      </c>
      <c r="G70" s="64"/>
    </row>
    <row r="71" spans="1:7" s="8" customFormat="1" ht="13.5">
      <c r="A71" s="26" t="s">
        <v>64</v>
      </c>
      <c r="B71" s="19">
        <v>26.52</v>
      </c>
      <c r="C71" s="56" t="s">
        <v>73</v>
      </c>
      <c r="D71" s="56" t="s">
        <v>16</v>
      </c>
      <c r="E71" s="65" t="s">
        <v>36</v>
      </c>
      <c r="G71" s="64"/>
    </row>
    <row r="72" spans="1:7" s="8" customFormat="1" ht="13.5">
      <c r="A72" s="26" t="s">
        <v>64</v>
      </c>
      <c r="B72" s="19">
        <v>28.26</v>
      </c>
      <c r="C72" s="56" t="s">
        <v>73</v>
      </c>
      <c r="D72" s="56" t="s">
        <v>16</v>
      </c>
      <c r="E72" s="65" t="s">
        <v>36</v>
      </c>
      <c r="G72" s="64"/>
    </row>
    <row r="73" spans="1:7" s="8" customFormat="1" ht="13.5">
      <c r="A73" s="26" t="s">
        <v>50</v>
      </c>
      <c r="B73" s="19">
        <v>25.62</v>
      </c>
      <c r="C73" s="25" t="s">
        <v>37</v>
      </c>
      <c r="D73" s="56" t="s">
        <v>16</v>
      </c>
      <c r="E73" s="56" t="s">
        <v>38</v>
      </c>
      <c r="G73" s="64"/>
    </row>
    <row r="74" spans="1:7" s="8" customFormat="1" ht="13.5">
      <c r="A74" s="26" t="s">
        <v>82</v>
      </c>
      <c r="B74" s="19">
        <f>116.52</f>
        <v>116.52</v>
      </c>
      <c r="C74" s="56" t="s">
        <v>80</v>
      </c>
      <c r="D74" s="65" t="s">
        <v>18</v>
      </c>
      <c r="E74" s="65" t="s">
        <v>20</v>
      </c>
      <c r="G74" s="64"/>
    </row>
    <row r="76" spans="1:5" s="30" customFormat="1" ht="15">
      <c r="A76" s="27"/>
      <c r="B76" s="28">
        <f>SUM(B34:B75)</f>
        <v>4150.140000000001</v>
      </c>
      <c r="C76" s="29"/>
      <c r="E76" s="31"/>
    </row>
    <row r="77" spans="1:5" ht="13.5">
      <c r="A77" s="32"/>
      <c r="B77" s="33"/>
      <c r="C77" s="34"/>
      <c r="E77" s="36"/>
    </row>
    <row r="78" spans="6:24" s="1" customFormat="1" ht="16.5" customHeight="1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68" s="40" customFormat="1" ht="24" customHeight="1">
      <c r="A79" s="37" t="s">
        <v>22</v>
      </c>
      <c r="B79" s="38">
        <f>+B76+B29+B23+B14</f>
        <v>11017.2</v>
      </c>
      <c r="C79" s="37" t="s">
        <v>33</v>
      </c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</row>
  </sheetData>
  <sheetProtection/>
  <mergeCells count="2">
    <mergeCell ref="A11:E11"/>
    <mergeCell ref="A17:E17"/>
  </mergeCells>
  <printOptions horizontalCentered="1"/>
  <pageMargins left="0.2755905511811024" right="0.2362204724409449" top="0.31496062992125984" bottom="0.4724409448818898" header="0.31496062992125984" footer="0.31496062992125984"/>
  <pageSetup fitToHeight="1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14.8515625" style="0" customWidth="1"/>
    <col min="3" max="3" width="85.7109375" style="0" customWidth="1"/>
    <col min="4" max="4" width="28.8515625" style="0" bestFit="1" customWidth="1"/>
    <col min="5" max="5" width="21.8515625" style="0" bestFit="1" customWidth="1"/>
    <col min="7" max="7" width="26.57421875" style="0" customWidth="1"/>
  </cols>
  <sheetData>
    <row r="1" spans="1:24" ht="23.25">
      <c r="A1" s="4" t="s">
        <v>12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8">
      <c r="A2" s="6" t="s">
        <v>13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8">
      <c r="A3" s="6" t="str">
        <f>+'Travel - J Cribb'!A3</f>
        <v>For the six months ended 30 June 2013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8">
      <c r="A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8">
      <c r="A5" s="6" t="s">
        <v>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8">
      <c r="A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8">
      <c r="A7" s="6" t="s">
        <v>43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8">
      <c r="A8" s="57" t="s">
        <v>44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s="42" customFormat="1" ht="18">
      <c r="A9" s="5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6.5" customHeight="1">
      <c r="A10" s="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9" customFormat="1" ht="31.5" customHeight="1">
      <c r="A11" s="67" t="s">
        <v>14</v>
      </c>
      <c r="B11" s="67"/>
      <c r="C11" s="67"/>
      <c r="D11" s="67"/>
      <c r="E11" s="6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5" s="8" customFormat="1" ht="31.5">
      <c r="A12" s="10" t="s">
        <v>1</v>
      </c>
      <c r="B12" s="11" t="s">
        <v>11</v>
      </c>
      <c r="C12" s="10" t="s">
        <v>15</v>
      </c>
      <c r="D12" s="10" t="s">
        <v>5</v>
      </c>
      <c r="E12" s="10" t="s">
        <v>2</v>
      </c>
    </row>
    <row r="13" spans="1:3" s="61" customFormat="1" ht="13.5">
      <c r="A13" s="26" t="s">
        <v>45</v>
      </c>
      <c r="B13" s="19">
        <v>0</v>
      </c>
      <c r="C13" s="60"/>
    </row>
    <row r="14" spans="1:5" s="18" customFormat="1" ht="15">
      <c r="A14" s="15"/>
      <c r="B14" s="16">
        <f>SUM(B13:B13)</f>
        <v>0</v>
      </c>
      <c r="C14" s="17"/>
      <c r="D14" s="15"/>
      <c r="E14" s="15"/>
    </row>
    <row r="15" spans="6:24" s="1" customFormat="1" ht="12.75"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6:24" s="1" customFormat="1" ht="12.75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9" customFormat="1" ht="31.5" customHeight="1">
      <c r="A17" s="67" t="s">
        <v>17</v>
      </c>
      <c r="B17" s="67"/>
      <c r="C17" s="67"/>
      <c r="D17" s="67"/>
      <c r="E17" s="6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5" s="8" customFormat="1" ht="31.5">
      <c r="A18" s="10" t="s">
        <v>1</v>
      </c>
      <c r="B18" s="11" t="s">
        <v>11</v>
      </c>
      <c r="C18" s="10" t="s">
        <v>15</v>
      </c>
      <c r="D18" s="10" t="s">
        <v>5</v>
      </c>
      <c r="E18" s="10" t="s">
        <v>2</v>
      </c>
    </row>
    <row r="19" spans="1:3" s="61" customFormat="1" ht="13.5">
      <c r="A19" s="26" t="s">
        <v>45</v>
      </c>
      <c r="B19" s="19">
        <v>0</v>
      </c>
      <c r="C19" s="60"/>
    </row>
    <row r="20" spans="1:5" s="22" customFormat="1" ht="15">
      <c r="A20" s="20"/>
      <c r="B20" s="21">
        <f>SUM(B19:B19)</f>
        <v>0</v>
      </c>
      <c r="C20" s="20"/>
      <c r="D20" s="20"/>
      <c r="E20" s="20"/>
    </row>
    <row r="21" spans="6:24" s="1" customFormat="1" ht="12.75"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6:24" s="1" customFormat="1" ht="12.75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24" customFormat="1" ht="21.75" customHeight="1">
      <c r="A23" s="23" t="s">
        <v>19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5" s="8" customFormat="1" ht="31.5">
      <c r="A24" s="10" t="s">
        <v>1</v>
      </c>
      <c r="B24" s="11" t="s">
        <v>11</v>
      </c>
      <c r="C24" s="10" t="s">
        <v>15</v>
      </c>
      <c r="D24" s="10" t="s">
        <v>5</v>
      </c>
      <c r="E24" s="10" t="s">
        <v>2</v>
      </c>
    </row>
    <row r="25" spans="1:3" s="61" customFormat="1" ht="13.5">
      <c r="A25" s="26" t="s">
        <v>45</v>
      </c>
      <c r="B25" s="19">
        <v>0</v>
      </c>
      <c r="C25" s="60"/>
    </row>
    <row r="26" spans="1:5" s="22" customFormat="1" ht="15">
      <c r="A26" s="20"/>
      <c r="B26" s="21">
        <f>SUM(B25:B25)</f>
        <v>0</v>
      </c>
      <c r="C26" s="20"/>
      <c r="D26" s="20"/>
      <c r="E26" s="20"/>
    </row>
    <row r="27" spans="1:5" s="22" customFormat="1" ht="15">
      <c r="A27" s="20"/>
      <c r="B27" s="21"/>
      <c r="C27" s="20"/>
      <c r="D27" s="20"/>
      <c r="E27" s="20"/>
    </row>
    <row r="28" spans="6:24" s="1" customFormat="1" ht="12.75"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24" customFormat="1" ht="21.75" customHeight="1">
      <c r="A29" s="23" t="s">
        <v>21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5" s="8" customFormat="1" ht="31.5">
      <c r="A30" s="10" t="s">
        <v>1</v>
      </c>
      <c r="B30" s="11" t="s">
        <v>11</v>
      </c>
      <c r="C30" s="10" t="s">
        <v>15</v>
      </c>
      <c r="D30" s="10" t="s">
        <v>5</v>
      </c>
      <c r="E30" s="10" t="s">
        <v>2</v>
      </c>
    </row>
    <row r="31" spans="1:5" s="8" customFormat="1" ht="13.5">
      <c r="A31" s="26" t="s">
        <v>65</v>
      </c>
      <c r="B31" s="66">
        <v>18.78</v>
      </c>
      <c r="C31" s="56" t="s">
        <v>78</v>
      </c>
      <c r="D31" s="56" t="s">
        <v>16</v>
      </c>
      <c r="E31" s="56" t="s">
        <v>36</v>
      </c>
    </row>
    <row r="32" spans="1:5" s="8" customFormat="1" ht="13.5">
      <c r="A32" s="26" t="s">
        <v>65</v>
      </c>
      <c r="B32" s="19">
        <v>21.22</v>
      </c>
      <c r="C32" s="56" t="s">
        <v>78</v>
      </c>
      <c r="D32" s="56" t="s">
        <v>16</v>
      </c>
      <c r="E32" s="56" t="s">
        <v>36</v>
      </c>
    </row>
    <row r="33" spans="1:5" s="8" customFormat="1" ht="13.5">
      <c r="A33" s="26" t="s">
        <v>74</v>
      </c>
      <c r="B33" s="19">
        <v>321.74</v>
      </c>
      <c r="C33" s="56" t="s">
        <v>81</v>
      </c>
      <c r="D33" s="56" t="s">
        <v>18</v>
      </c>
      <c r="E33" s="56" t="s">
        <v>20</v>
      </c>
    </row>
    <row r="34" spans="1:5" s="8" customFormat="1" ht="13.5">
      <c r="A34" s="26" t="s">
        <v>74</v>
      </c>
      <c r="B34" s="19">
        <v>33.83</v>
      </c>
      <c r="C34" s="56" t="s">
        <v>81</v>
      </c>
      <c r="D34" s="56" t="s">
        <v>16</v>
      </c>
      <c r="E34" s="56" t="s">
        <v>36</v>
      </c>
    </row>
    <row r="35" spans="1:5" s="8" customFormat="1" ht="13.5">
      <c r="A35" s="26" t="s">
        <v>74</v>
      </c>
      <c r="B35" s="19">
        <v>60.7</v>
      </c>
      <c r="C35" s="56" t="s">
        <v>81</v>
      </c>
      <c r="D35" s="56" t="s">
        <v>16</v>
      </c>
      <c r="E35" s="56" t="s">
        <v>20</v>
      </c>
    </row>
    <row r="36" spans="1:5" s="8" customFormat="1" ht="13.5">
      <c r="A36" s="26" t="s">
        <v>66</v>
      </c>
      <c r="B36" s="66">
        <v>20.35</v>
      </c>
      <c r="C36" s="56" t="s">
        <v>78</v>
      </c>
      <c r="D36" s="56" t="s">
        <v>16</v>
      </c>
      <c r="E36" s="56" t="s">
        <v>36</v>
      </c>
    </row>
    <row r="37" spans="1:5" s="8" customFormat="1" ht="13.5">
      <c r="A37" s="26" t="s">
        <v>66</v>
      </c>
      <c r="B37" s="66">
        <v>9.04</v>
      </c>
      <c r="C37" s="56" t="s">
        <v>78</v>
      </c>
      <c r="D37" s="56" t="s">
        <v>16</v>
      </c>
      <c r="E37" s="56" t="s">
        <v>36</v>
      </c>
    </row>
    <row r="38" spans="1:7" s="8" customFormat="1" ht="13.5">
      <c r="A38" s="26" t="s">
        <v>45</v>
      </c>
      <c r="B38" s="19">
        <v>13.9</v>
      </c>
      <c r="C38" s="25" t="s">
        <v>37</v>
      </c>
      <c r="D38" s="56" t="s">
        <v>16</v>
      </c>
      <c r="E38" s="56" t="s">
        <v>38</v>
      </c>
      <c r="G38" s="64"/>
    </row>
    <row r="39" spans="1:5" s="30" customFormat="1" ht="15">
      <c r="A39" s="27"/>
      <c r="B39" s="28">
        <f>SUM(B31:B38)</f>
        <v>499.56</v>
      </c>
      <c r="C39" s="29"/>
      <c r="E39" s="31"/>
    </row>
    <row r="40" spans="1:5" s="35" customFormat="1" ht="13.5">
      <c r="A40" s="32"/>
      <c r="B40" s="33"/>
      <c r="C40" s="34"/>
      <c r="E40" s="36"/>
    </row>
    <row r="41" spans="6:24" s="1" customFormat="1" ht="16.5" customHeight="1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68" s="40" customFormat="1" ht="24" customHeight="1">
      <c r="A42" s="37" t="s">
        <v>22</v>
      </c>
      <c r="B42" s="38">
        <f>+B39+B26+B20+B14</f>
        <v>499.56</v>
      </c>
      <c r="C42" s="37" t="s">
        <v>33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</row>
    <row r="48" spans="1:4" s="42" customFormat="1" ht="12.75">
      <c r="A48" s="59"/>
      <c r="B48" s="59"/>
      <c r="C48" s="59"/>
      <c r="D48" s="58"/>
    </row>
    <row r="49" spans="1:4" s="42" customFormat="1" ht="12.75">
      <c r="A49" s="59"/>
      <c r="B49" s="59"/>
      <c r="C49" s="59"/>
      <c r="D49" s="58"/>
    </row>
    <row r="50" spans="1:4" s="42" customFormat="1" ht="12.75">
      <c r="A50" s="59"/>
      <c r="B50" s="59"/>
      <c r="C50" s="59"/>
      <c r="D50" s="58"/>
    </row>
    <row r="51" spans="1:4" s="42" customFormat="1" ht="12.75">
      <c r="A51" s="59"/>
      <c r="B51" s="59"/>
      <c r="C51" s="59"/>
      <c r="D51" s="58"/>
    </row>
    <row r="52" spans="1:4" s="42" customFormat="1" ht="12.75">
      <c r="A52" s="59"/>
      <c r="B52" s="59"/>
      <c r="C52" s="59"/>
      <c r="D52" s="58"/>
    </row>
    <row r="53" spans="1:4" s="42" customFormat="1" ht="12.75">
      <c r="A53" s="59"/>
      <c r="B53" s="59"/>
      <c r="C53" s="59"/>
      <c r="D53" s="58"/>
    </row>
    <row r="54" spans="1:4" s="42" customFormat="1" ht="12.75">
      <c r="A54" s="59"/>
      <c r="B54" s="59"/>
      <c r="C54" s="59"/>
      <c r="D54" s="58"/>
    </row>
    <row r="55" spans="1:4" s="42" customFormat="1" ht="12.75">
      <c r="A55" s="59"/>
      <c r="B55" s="59"/>
      <c r="C55" s="59"/>
      <c r="D55" s="58"/>
    </row>
    <row r="56" spans="1:4" s="42" customFormat="1" ht="12.75">
      <c r="A56" s="59"/>
      <c r="B56" s="59"/>
      <c r="C56" s="59"/>
      <c r="D56" s="58"/>
    </row>
    <row r="57" spans="1:4" s="42" customFormat="1" ht="12.75">
      <c r="A57" s="59"/>
      <c r="B57" s="59"/>
      <c r="C57" s="59"/>
      <c r="D57" s="58"/>
    </row>
    <row r="58" spans="1:4" s="42" customFormat="1" ht="12.75">
      <c r="A58" s="59"/>
      <c r="B58" s="59"/>
      <c r="C58" s="59"/>
      <c r="D58" s="58"/>
    </row>
    <row r="59" s="42" customFormat="1" ht="12.75"/>
    <row r="60" s="42" customFormat="1" ht="12.75"/>
    <row r="61" s="42" customFormat="1" ht="12.75"/>
  </sheetData>
  <sheetProtection/>
  <mergeCells count="2">
    <mergeCell ref="A11:E11"/>
    <mergeCell ref="A17:E17"/>
  </mergeCells>
  <printOptions horizontalCentered="1"/>
  <pageMargins left="0.2362204724409449" right="0.15748031496062992" top="0.35433070866141736" bottom="0.31496062992125984" header="0.31496062992125984" footer="0.31496062992125984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8515625" style="1" customWidth="1"/>
    <col min="2" max="2" width="21.57421875" style="1" customWidth="1"/>
    <col min="3" max="3" width="67.00390625" style="1" customWidth="1"/>
    <col min="4" max="4" width="16.8515625" style="1" customWidth="1"/>
    <col min="5" max="5" width="16.28125" style="1" customWidth="1"/>
    <col min="6" max="155" width="9.140625" style="42" customWidth="1"/>
  </cols>
  <sheetData>
    <row r="1" spans="1:32" ht="23.25">
      <c r="A1" s="4" t="s">
        <v>12</v>
      </c>
      <c r="B1"/>
      <c r="C1"/>
      <c r="D1"/>
      <c r="E1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8">
      <c r="A2" s="6" t="s">
        <v>13</v>
      </c>
      <c r="B2"/>
      <c r="C2"/>
      <c r="D2"/>
      <c r="E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155" ht="18">
      <c r="A3" s="6" t="str">
        <f>+'Travel - J Cribb'!A3</f>
        <v>For the six months ended 30 June 2013</v>
      </c>
      <c r="B3"/>
      <c r="C3"/>
      <c r="D3"/>
      <c r="E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</row>
    <row r="4" spans="1:155" ht="18">
      <c r="A4" s="6"/>
      <c r="B4"/>
      <c r="C4"/>
      <c r="D4"/>
      <c r="E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</row>
    <row r="5" spans="1:155" ht="18">
      <c r="A5" s="6" t="s">
        <v>4</v>
      </c>
      <c r="B5"/>
      <c r="C5"/>
      <c r="D5"/>
      <c r="E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</row>
    <row r="6" spans="1:155" ht="18">
      <c r="A6" s="6"/>
      <c r="B6"/>
      <c r="C6"/>
      <c r="D6"/>
      <c r="E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</row>
    <row r="7" spans="1:32" ht="18">
      <c r="A7" s="6"/>
      <c r="B7"/>
      <c r="C7"/>
      <c r="D7"/>
      <c r="E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8">
      <c r="A8" s="6" t="s">
        <v>35</v>
      </c>
      <c r="B8"/>
      <c r="C8"/>
      <c r="D8"/>
      <c r="E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24" s="42" customFormat="1" ht="18">
      <c r="A9" s="55" t="str">
        <f>+'Travel - J Cribb'!A8</f>
        <v>1 January – 30 June 2013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32" ht="16.5" customHeight="1">
      <c r="A10" s="7"/>
      <c r="B10"/>
      <c r="C10"/>
      <c r="D10"/>
      <c r="E1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155" s="24" customFormat="1" ht="35.25" customHeight="1">
      <c r="A11" s="23" t="s">
        <v>23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</row>
    <row r="12" spans="1:5" s="8" customFormat="1" ht="15.75">
      <c r="A12" s="10" t="s">
        <v>1</v>
      </c>
      <c r="B12" s="11" t="s">
        <v>11</v>
      </c>
      <c r="C12" s="10" t="s">
        <v>15</v>
      </c>
      <c r="D12" s="10" t="s">
        <v>5</v>
      </c>
      <c r="E12" s="10" t="s">
        <v>2</v>
      </c>
    </row>
    <row r="13" spans="1:5" s="5" customFormat="1" ht="13.5">
      <c r="A13" s="26" t="s">
        <v>42</v>
      </c>
      <c r="B13" s="62">
        <v>0</v>
      </c>
      <c r="C13" s="63"/>
      <c r="D13" s="25"/>
      <c r="E13" s="25"/>
    </row>
    <row r="14" spans="1:155" s="44" customFormat="1" ht="13.5">
      <c r="A14" s="43"/>
      <c r="B14" s="33">
        <f>SUM(B10:B13)</f>
        <v>0</v>
      </c>
      <c r="C14" s="43"/>
      <c r="D14" s="43"/>
      <c r="E14" s="43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</row>
    <row r="16" spans="1:155" s="9" customFormat="1" ht="31.5" customHeight="1">
      <c r="A16" s="67" t="s">
        <v>24</v>
      </c>
      <c r="B16" s="67" t="s">
        <v>3</v>
      </c>
      <c r="C16" s="67"/>
      <c r="D16" s="67"/>
      <c r="E16" s="6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</row>
    <row r="17" spans="1:5" s="8" customFormat="1" ht="15.75">
      <c r="A17" s="10" t="s">
        <v>1</v>
      </c>
      <c r="B17" s="11" t="s">
        <v>11</v>
      </c>
      <c r="C17" s="10" t="s">
        <v>15</v>
      </c>
      <c r="D17" s="10" t="s">
        <v>5</v>
      </c>
      <c r="E17" s="10" t="s">
        <v>2</v>
      </c>
    </row>
    <row r="18" spans="1:5" s="8" customFormat="1" ht="13.5">
      <c r="A18" s="26" t="s">
        <v>42</v>
      </c>
      <c r="B18" s="62">
        <v>0</v>
      </c>
      <c r="C18" s="25"/>
      <c r="D18" s="25"/>
      <c r="E18" s="25"/>
    </row>
    <row r="19" spans="1:158" s="44" customFormat="1" ht="13.5">
      <c r="A19" s="43"/>
      <c r="B19" s="33">
        <f>SUM(B15:B18)</f>
        <v>0</v>
      </c>
      <c r="C19" s="43"/>
      <c r="D19" s="43"/>
      <c r="E19" s="43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</row>
    <row r="21" spans="1:155" s="47" customFormat="1" ht="20.25" customHeight="1">
      <c r="A21" s="45" t="s">
        <v>25</v>
      </c>
      <c r="B21" s="38">
        <f>+B14+B19</f>
        <v>0</v>
      </c>
      <c r="C21" s="46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</row>
    <row r="26" spans="1:155" s="35" customFormat="1" ht="18">
      <c r="A26" s="6" t="s">
        <v>43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</row>
    <row r="27" spans="1:24" s="35" customFormat="1" ht="18">
      <c r="A27" s="55" t="str">
        <f>+'Travel - C Robinson'!A8</f>
        <v>6 June – 30 June 2013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155" s="35" customFormat="1" ht="16.5" customHeight="1">
      <c r="A28" s="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</row>
    <row r="29" spans="1:155" s="24" customFormat="1" ht="35.25" customHeight="1">
      <c r="A29" s="23" t="s">
        <v>23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</row>
    <row r="30" spans="1:5" s="8" customFormat="1" ht="15.75">
      <c r="A30" s="10" t="s">
        <v>1</v>
      </c>
      <c r="B30" s="11" t="s">
        <v>11</v>
      </c>
      <c r="C30" s="10" t="s">
        <v>15</v>
      </c>
      <c r="D30" s="10" t="s">
        <v>5</v>
      </c>
      <c r="E30" s="10" t="s">
        <v>2</v>
      </c>
    </row>
    <row r="31" spans="1:5" s="5" customFormat="1" ht="13.5">
      <c r="A31" s="26" t="s">
        <v>45</v>
      </c>
      <c r="B31" s="62">
        <v>0</v>
      </c>
      <c r="C31" s="63"/>
      <c r="D31" s="25"/>
      <c r="E31" s="25"/>
    </row>
    <row r="32" spans="1:155" s="44" customFormat="1" ht="13.5">
      <c r="A32" s="43"/>
      <c r="B32" s="33">
        <f>SUM(B28:B31)</f>
        <v>0</v>
      </c>
      <c r="C32" s="43"/>
      <c r="D32" s="43"/>
      <c r="E32" s="43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</row>
    <row r="33" spans="1:155" s="35" customFormat="1" ht="12.75">
      <c r="A33" s="1"/>
      <c r="B33" s="1"/>
      <c r="C33" s="1"/>
      <c r="D33" s="1"/>
      <c r="E33" s="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</row>
    <row r="34" spans="1:155" s="9" customFormat="1" ht="31.5" customHeight="1">
      <c r="A34" s="67" t="s">
        <v>24</v>
      </c>
      <c r="B34" s="67" t="s">
        <v>3</v>
      </c>
      <c r="C34" s="67"/>
      <c r="D34" s="67"/>
      <c r="E34" s="6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</row>
    <row r="35" spans="1:5" s="8" customFormat="1" ht="15.75">
      <c r="A35" s="10" t="s">
        <v>1</v>
      </c>
      <c r="B35" s="11" t="s">
        <v>11</v>
      </c>
      <c r="C35" s="10" t="s">
        <v>15</v>
      </c>
      <c r="D35" s="10" t="s">
        <v>5</v>
      </c>
      <c r="E35" s="10" t="s">
        <v>2</v>
      </c>
    </row>
    <row r="36" spans="1:5" s="8" customFormat="1" ht="13.5">
      <c r="A36" s="26" t="s">
        <v>45</v>
      </c>
      <c r="B36" s="62">
        <v>0</v>
      </c>
      <c r="C36" s="25"/>
      <c r="D36" s="25"/>
      <c r="E36" s="25"/>
    </row>
    <row r="37" spans="1:158" s="44" customFormat="1" ht="13.5">
      <c r="A37" s="43"/>
      <c r="B37" s="33">
        <f>SUM(B33:B36)</f>
        <v>0</v>
      </c>
      <c r="C37" s="43"/>
      <c r="D37" s="43"/>
      <c r="E37" s="43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</row>
    <row r="38" spans="1:155" s="35" customFormat="1" ht="12.75">
      <c r="A38" s="1"/>
      <c r="B38" s="1"/>
      <c r="C38" s="1"/>
      <c r="D38" s="1"/>
      <c r="E38" s="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</row>
    <row r="39" spans="1:155" s="47" customFormat="1" ht="20.25" customHeight="1">
      <c r="A39" s="45" t="s">
        <v>25</v>
      </c>
      <c r="B39" s="38">
        <f>+B32+B37</f>
        <v>0</v>
      </c>
      <c r="C39" s="46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</row>
    <row r="40" spans="1:155" s="35" customFormat="1" ht="12.75">
      <c r="A40" s="1"/>
      <c r="B40" s="1"/>
      <c r="C40" s="1"/>
      <c r="D40" s="1"/>
      <c r="E40" s="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</row>
    <row r="41" spans="1:155" s="35" customFormat="1" ht="12.75">
      <c r="A41" s="1"/>
      <c r="B41" s="1"/>
      <c r="C41" s="1"/>
      <c r="D41" s="1"/>
      <c r="E41" s="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</row>
    <row r="42" spans="1:155" s="35" customFormat="1" ht="12.75">
      <c r="A42" s="1"/>
      <c r="B42" s="1"/>
      <c r="C42" s="1"/>
      <c r="D42" s="1"/>
      <c r="E42" s="1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</row>
  </sheetData>
  <sheetProtection/>
  <mergeCells count="2">
    <mergeCell ref="A16:E16"/>
    <mergeCell ref="A34:E34"/>
  </mergeCells>
  <printOptions horizontalCentered="1"/>
  <pageMargins left="0.2362204724409449" right="0.2362204724409449" top="0.35433070866141736" bottom="0.2755905511811024" header="0.31496062992125984" footer="0.2362204724409449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37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6.00390625" style="1" customWidth="1"/>
    <col min="2" max="2" width="47.57421875" style="1" customWidth="1"/>
    <col min="3" max="3" width="31.57421875" style="1" customWidth="1"/>
    <col min="4" max="4" width="30.28125" style="1" customWidth="1"/>
    <col min="5" max="83" width="9.140625" style="42" customWidth="1"/>
  </cols>
  <sheetData>
    <row r="1" spans="1:157" ht="23.25">
      <c r="A1" s="4" t="s">
        <v>12</v>
      </c>
      <c r="B1"/>
      <c r="C1"/>
      <c r="D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</row>
    <row r="2" spans="1:157" ht="18">
      <c r="A2" s="6" t="s">
        <v>13</v>
      </c>
      <c r="B2"/>
      <c r="C2"/>
      <c r="D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</row>
    <row r="3" spans="1:83" ht="18">
      <c r="A3" s="6" t="str">
        <f>+'Travel - J Cribb'!A3</f>
        <v>For the six months ended 30 June 2013</v>
      </c>
      <c r="B3"/>
      <c r="C3"/>
      <c r="D3"/>
      <c r="E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83" ht="18">
      <c r="A4" s="6"/>
      <c r="B4"/>
      <c r="C4"/>
      <c r="D4"/>
      <c r="E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83" ht="18">
      <c r="A5" s="6" t="s">
        <v>30</v>
      </c>
      <c r="B5"/>
      <c r="C5"/>
      <c r="D5"/>
      <c r="E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</row>
    <row r="6" spans="1:83" ht="18">
      <c r="A6" s="6"/>
      <c r="B6"/>
      <c r="C6"/>
      <c r="D6"/>
      <c r="E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</row>
    <row r="7" spans="1:83" ht="18">
      <c r="A7" s="6"/>
      <c r="B7"/>
      <c r="C7"/>
      <c r="D7"/>
      <c r="E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</row>
    <row r="8" spans="1:157" ht="18">
      <c r="A8" s="6" t="str">
        <f>+'Hospitality provided'!A8</f>
        <v>Dr Jo Cribb</v>
      </c>
      <c r="B8"/>
      <c r="C8"/>
      <c r="D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</row>
    <row r="9" spans="1:34" s="42" customFormat="1" ht="18">
      <c r="A9" s="55" t="str">
        <f>+'Hospitality provided'!A9</f>
        <v>1 January – 30 June 2013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157" ht="16.5" customHeight="1">
      <c r="A10" s="7"/>
      <c r="B10"/>
      <c r="C10"/>
      <c r="D1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</row>
    <row r="11" spans="1:83" s="9" customFormat="1" ht="31.5" customHeight="1">
      <c r="A11" s="67" t="s">
        <v>26</v>
      </c>
      <c r="B11" s="67"/>
      <c r="C11" s="67"/>
      <c r="D11" s="6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1:4" s="8" customFormat="1" ht="17.25" customHeight="1">
      <c r="A12" s="49"/>
      <c r="B12" s="49"/>
      <c r="C12" s="49"/>
      <c r="D12" s="49"/>
    </row>
    <row r="13" spans="1:83" s="24" customFormat="1" ht="21.75" customHeight="1">
      <c r="A13" s="23" t="s">
        <v>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" s="8" customFormat="1" ht="15.75">
      <c r="A14" s="10" t="s">
        <v>1</v>
      </c>
      <c r="B14" s="50" t="s">
        <v>7</v>
      </c>
      <c r="C14" s="10" t="s">
        <v>8</v>
      </c>
      <c r="D14" s="10" t="s">
        <v>9</v>
      </c>
    </row>
    <row r="15" spans="1:4" s="8" customFormat="1" ht="13.5">
      <c r="A15" s="26" t="s">
        <v>42</v>
      </c>
      <c r="B15" s="25"/>
      <c r="C15" s="25"/>
      <c r="D15" s="62">
        <v>0</v>
      </c>
    </row>
    <row r="18" spans="1:83" s="53" customFormat="1" ht="27" customHeight="1">
      <c r="A18" s="51" t="s">
        <v>10</v>
      </c>
      <c r="B18" s="51"/>
      <c r="C18" s="51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</row>
    <row r="19" spans="1:4" s="8" customFormat="1" ht="15.75">
      <c r="A19" s="10" t="s">
        <v>1</v>
      </c>
      <c r="B19" s="50" t="s">
        <v>7</v>
      </c>
      <c r="C19" s="10" t="s">
        <v>8</v>
      </c>
      <c r="D19" s="10" t="s">
        <v>9</v>
      </c>
    </row>
    <row r="20" spans="1:4" s="8" customFormat="1" ht="13.5">
      <c r="A20" s="26" t="s">
        <v>42</v>
      </c>
      <c r="B20" s="25"/>
      <c r="C20" s="25"/>
      <c r="D20" s="62">
        <v>0</v>
      </c>
    </row>
    <row r="22" spans="1:83" s="35" customFormat="1" ht="12.75">
      <c r="A22" s="1"/>
      <c r="B22" s="1"/>
      <c r="C22" s="1"/>
      <c r="D22" s="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</row>
    <row r="23" spans="1:83" s="35" customFormat="1" ht="12.75">
      <c r="A23" s="1"/>
      <c r="B23" s="1"/>
      <c r="C23" s="1"/>
      <c r="D23" s="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</row>
    <row r="25" spans="1:157" s="35" customFormat="1" ht="18">
      <c r="A25" s="6" t="str">
        <f>+'Hospitality provided'!A26</f>
        <v>Cath Robinson (Acting Chief Executive)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</row>
    <row r="26" spans="1:34" s="42" customFormat="1" ht="18">
      <c r="A26" s="55" t="str">
        <f>+'Hospitality provided'!A27</f>
        <v>6 June – 30 June 2013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157" s="35" customFormat="1" ht="16.5" customHeight="1">
      <c r="A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</row>
    <row r="28" spans="1:83" s="9" customFormat="1" ht="31.5" customHeight="1">
      <c r="A28" s="67" t="s">
        <v>26</v>
      </c>
      <c r="B28" s="67"/>
      <c r="C28" s="67"/>
      <c r="D28" s="6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</row>
    <row r="29" spans="1:4" s="8" customFormat="1" ht="17.25" customHeight="1">
      <c r="A29" s="49"/>
      <c r="B29" s="49"/>
      <c r="C29" s="49"/>
      <c r="D29" s="49"/>
    </row>
    <row r="30" spans="1:83" s="24" customFormat="1" ht="21.75" customHeight="1">
      <c r="A30" s="23" t="s">
        <v>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1:4" s="8" customFormat="1" ht="15.75">
      <c r="A31" s="10" t="s">
        <v>1</v>
      </c>
      <c r="B31" s="50" t="s">
        <v>7</v>
      </c>
      <c r="C31" s="10" t="s">
        <v>8</v>
      </c>
      <c r="D31" s="10" t="s">
        <v>9</v>
      </c>
    </row>
    <row r="32" spans="1:4" s="8" customFormat="1" ht="13.5">
      <c r="A32" s="26" t="s">
        <v>45</v>
      </c>
      <c r="B32" s="25"/>
      <c r="C32" s="25"/>
      <c r="D32" s="62">
        <v>0</v>
      </c>
    </row>
    <row r="33" spans="1:83" s="35" customFormat="1" ht="12.75">
      <c r="A33" s="1"/>
      <c r="B33" s="1"/>
      <c r="C33" s="1"/>
      <c r="D33" s="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</row>
    <row r="34" spans="1:83" s="35" customFormat="1" ht="12.75">
      <c r="A34" s="1"/>
      <c r="B34" s="1"/>
      <c r="C34" s="1"/>
      <c r="D34" s="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</row>
    <row r="35" spans="1:83" s="53" customFormat="1" ht="27" customHeight="1">
      <c r="A35" s="51" t="s">
        <v>10</v>
      </c>
      <c r="B35" s="51"/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</row>
    <row r="36" spans="1:4" s="8" customFormat="1" ht="15.75">
      <c r="A36" s="10" t="s">
        <v>1</v>
      </c>
      <c r="B36" s="50" t="s">
        <v>7</v>
      </c>
      <c r="C36" s="10" t="s">
        <v>8</v>
      </c>
      <c r="D36" s="10" t="s">
        <v>9</v>
      </c>
    </row>
    <row r="37" spans="1:4" s="8" customFormat="1" ht="13.5">
      <c r="A37" s="26" t="s">
        <v>45</v>
      </c>
      <c r="B37" s="25"/>
      <c r="C37" s="25"/>
      <c r="D37" s="62">
        <v>0</v>
      </c>
    </row>
  </sheetData>
  <sheetProtection/>
  <mergeCells count="2">
    <mergeCell ref="A11:D11"/>
    <mergeCell ref="A28:D28"/>
  </mergeCells>
  <printOptions horizontalCentered="1"/>
  <pageMargins left="0.2755905511811024" right="0.2362204724409449" top="0.35" bottom="0.23" header="0.24" footer="0.17"/>
  <pageSetup fitToHeight="1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4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3.28125" style="1" customWidth="1"/>
    <col min="2" max="2" width="23.140625" style="1" customWidth="1"/>
    <col min="3" max="3" width="60.140625" style="1" customWidth="1"/>
    <col min="4" max="4" width="23.57421875" style="1" customWidth="1"/>
    <col min="5" max="5" width="17.00390625" style="1" customWidth="1"/>
  </cols>
  <sheetData>
    <row r="1" spans="1:158" ht="23.25">
      <c r="A1" s="4" t="s">
        <v>12</v>
      </c>
      <c r="B1"/>
      <c r="C1"/>
      <c r="D1"/>
      <c r="E1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</row>
    <row r="2" spans="1:158" ht="18">
      <c r="A2" s="6" t="s">
        <v>13</v>
      </c>
      <c r="B2"/>
      <c r="C2"/>
      <c r="D2"/>
      <c r="E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</row>
    <row r="3" spans="1:33" ht="18">
      <c r="A3" s="6" t="str">
        <f>+'Travel - J Cribb'!A3</f>
        <v>For the six months ended 30 June 2013</v>
      </c>
      <c r="B3"/>
      <c r="C3"/>
      <c r="D3"/>
      <c r="E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8">
      <c r="A4" s="6"/>
      <c r="B4"/>
      <c r="C4"/>
      <c r="D4"/>
      <c r="E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>
      <c r="A5" s="6" t="s">
        <v>31</v>
      </c>
      <c r="B5"/>
      <c r="C5"/>
      <c r="D5"/>
      <c r="E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8">
      <c r="A6" s="6"/>
      <c r="B6"/>
      <c r="C6"/>
      <c r="D6"/>
      <c r="E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158" ht="18">
      <c r="A7" s="6"/>
      <c r="B7"/>
      <c r="C7"/>
      <c r="D7"/>
      <c r="E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</row>
    <row r="8" spans="1:158" ht="18">
      <c r="A8" s="6" t="str">
        <f>+'Hospitality provided'!A8</f>
        <v>Dr Jo Cribb</v>
      </c>
      <c r="B8"/>
      <c r="C8"/>
      <c r="D8"/>
      <c r="E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</row>
    <row r="9" spans="1:35" s="42" customFormat="1" ht="18">
      <c r="A9" s="55" t="str">
        <f>+'Gifts and hospitality received'!A9</f>
        <v>1 January – 30 June 2013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158" ht="16.5" customHeight="1">
      <c r="A10" s="7"/>
      <c r="B10"/>
      <c r="C10"/>
      <c r="D10"/>
      <c r="E1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</row>
    <row r="11" spans="1:35" s="9" customFormat="1" ht="31.5" customHeight="1">
      <c r="A11" s="67" t="s">
        <v>27</v>
      </c>
      <c r="B11" s="67"/>
      <c r="C11" s="67"/>
      <c r="D11" s="67"/>
      <c r="E11" s="6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5" s="8" customFormat="1" ht="15.75">
      <c r="A12" s="10" t="s">
        <v>1</v>
      </c>
      <c r="B12" s="11" t="s">
        <v>11</v>
      </c>
      <c r="C12" s="10" t="s">
        <v>15</v>
      </c>
      <c r="D12" s="10" t="s">
        <v>5</v>
      </c>
      <c r="E12" s="10" t="s">
        <v>2</v>
      </c>
    </row>
    <row r="13" spans="1:5" s="8" customFormat="1" ht="13.5">
      <c r="A13" s="26" t="s">
        <v>42</v>
      </c>
      <c r="B13" s="62">
        <v>0</v>
      </c>
      <c r="C13" s="25"/>
      <c r="D13" s="25"/>
      <c r="E13" s="25"/>
    </row>
    <row r="14" spans="1:158" s="44" customFormat="1" ht="13.5">
      <c r="A14" s="43"/>
      <c r="B14" s="33">
        <f>SUM(B10:B13)</f>
        <v>0</v>
      </c>
      <c r="C14" s="43"/>
      <c r="D14" s="43"/>
      <c r="E14" s="43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</row>
    <row r="17" spans="1:35" s="9" customFormat="1" ht="31.5" customHeight="1">
      <c r="A17" s="67" t="s">
        <v>28</v>
      </c>
      <c r="B17" s="67"/>
      <c r="C17" s="67"/>
      <c r="D17" s="67"/>
      <c r="E17" s="6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5" s="8" customFormat="1" ht="15.75">
      <c r="A18" s="10" t="s">
        <v>1</v>
      </c>
      <c r="B18" s="11" t="s">
        <v>11</v>
      </c>
      <c r="C18" s="10" t="s">
        <v>15</v>
      </c>
      <c r="D18" s="10" t="s">
        <v>5</v>
      </c>
      <c r="E18" s="10" t="s">
        <v>2</v>
      </c>
    </row>
    <row r="19" spans="1:5" s="8" customFormat="1" ht="13.5">
      <c r="A19" s="26" t="s">
        <v>42</v>
      </c>
      <c r="B19" s="62">
        <v>0</v>
      </c>
      <c r="C19" s="25"/>
      <c r="D19" s="25"/>
      <c r="E19" s="25"/>
    </row>
    <row r="20" spans="1:158" s="44" customFormat="1" ht="13.5">
      <c r="A20" s="43"/>
      <c r="B20" s="33">
        <f>SUM(B16:B19)</f>
        <v>0</v>
      </c>
      <c r="C20" s="43"/>
      <c r="D20" s="43"/>
      <c r="E20" s="43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</row>
    <row r="21" spans="6:158" ht="12.75"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</row>
    <row r="22" spans="6:158" ht="12.75"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</row>
    <row r="23" spans="1:35" s="40" customFormat="1" ht="24" customHeight="1">
      <c r="A23" s="54" t="s">
        <v>29</v>
      </c>
      <c r="B23" s="38">
        <f>+B14+B20</f>
        <v>0</v>
      </c>
      <c r="C23" s="39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6" spans="1:158" s="35" customFormat="1" ht="18">
      <c r="A26" s="6" t="str">
        <f>+'Hospitality provided'!A26</f>
        <v>Cath Robinson (Acting Chief Executive)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</row>
    <row r="27" spans="1:35" s="42" customFormat="1" ht="18">
      <c r="A27" s="55" t="str">
        <f>+'Hospitality provided'!A27</f>
        <v>6 June – 30 June 2013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158" s="35" customFormat="1" ht="16.5" customHeight="1">
      <c r="A28" s="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</row>
    <row r="29" spans="1:35" s="9" customFormat="1" ht="31.5" customHeight="1">
      <c r="A29" s="67" t="s">
        <v>27</v>
      </c>
      <c r="B29" s="67"/>
      <c r="C29" s="67"/>
      <c r="D29" s="67"/>
      <c r="E29" s="6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5" s="8" customFormat="1" ht="15.75">
      <c r="A30" s="10" t="s">
        <v>1</v>
      </c>
      <c r="B30" s="11" t="s">
        <v>11</v>
      </c>
      <c r="C30" s="10" t="s">
        <v>15</v>
      </c>
      <c r="D30" s="10" t="s">
        <v>5</v>
      </c>
      <c r="E30" s="10" t="s">
        <v>2</v>
      </c>
    </row>
    <row r="31" spans="1:5" s="8" customFormat="1" ht="13.5">
      <c r="A31" s="26" t="s">
        <v>45</v>
      </c>
      <c r="B31" s="62">
        <v>0</v>
      </c>
      <c r="C31" s="25"/>
      <c r="D31" s="25"/>
      <c r="E31" s="25"/>
    </row>
    <row r="32" spans="1:158" s="44" customFormat="1" ht="13.5">
      <c r="A32" s="43"/>
      <c r="B32" s="33">
        <f>SUM(B28:B31)</f>
        <v>0</v>
      </c>
      <c r="C32" s="43"/>
      <c r="D32" s="43"/>
      <c r="E32" s="43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</row>
    <row r="33" spans="1:5" s="35" customFormat="1" ht="12.75">
      <c r="A33" s="1"/>
      <c r="B33" s="1"/>
      <c r="C33" s="1"/>
      <c r="D33" s="1"/>
      <c r="E33" s="1"/>
    </row>
    <row r="34" spans="1:5" s="35" customFormat="1" ht="12.75">
      <c r="A34" s="1"/>
      <c r="B34" s="1"/>
      <c r="C34" s="1"/>
      <c r="D34" s="1"/>
      <c r="E34" s="1"/>
    </row>
    <row r="35" spans="1:35" s="9" customFormat="1" ht="31.5" customHeight="1">
      <c r="A35" s="67" t="s">
        <v>28</v>
      </c>
      <c r="B35" s="67"/>
      <c r="C35" s="67"/>
      <c r="D35" s="67"/>
      <c r="E35" s="6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5" s="8" customFormat="1" ht="15.75">
      <c r="A36" s="10" t="s">
        <v>1</v>
      </c>
      <c r="B36" s="11" t="s">
        <v>11</v>
      </c>
      <c r="C36" s="10" t="s">
        <v>15</v>
      </c>
      <c r="D36" s="10" t="s">
        <v>5</v>
      </c>
      <c r="E36" s="10" t="s">
        <v>2</v>
      </c>
    </row>
    <row r="37" spans="1:5" s="8" customFormat="1" ht="13.5">
      <c r="A37" s="26" t="s">
        <v>45</v>
      </c>
      <c r="B37" s="62">
        <v>0</v>
      </c>
      <c r="C37" s="25"/>
      <c r="D37" s="25"/>
      <c r="E37" s="25"/>
    </row>
    <row r="38" spans="1:158" s="44" customFormat="1" ht="13.5">
      <c r="A38" s="43"/>
      <c r="B38" s="33">
        <f>SUM(B34:B37)</f>
        <v>0</v>
      </c>
      <c r="C38" s="43"/>
      <c r="D38" s="43"/>
      <c r="E38" s="43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</row>
    <row r="39" spans="1:158" s="35" customFormat="1" ht="12.75">
      <c r="A39" s="1"/>
      <c r="B39" s="1"/>
      <c r="C39" s="1"/>
      <c r="D39" s="1"/>
      <c r="E39" s="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</row>
    <row r="40" spans="1:158" s="35" customFormat="1" ht="12.75">
      <c r="A40" s="1"/>
      <c r="B40" s="1"/>
      <c r="C40" s="1"/>
      <c r="D40" s="1"/>
      <c r="E40" s="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</row>
    <row r="41" spans="1:35" s="40" customFormat="1" ht="24" customHeight="1">
      <c r="A41" s="54" t="s">
        <v>29</v>
      </c>
      <c r="B41" s="38">
        <f>+B32+B38</f>
        <v>0</v>
      </c>
      <c r="C41" s="39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</sheetData>
  <sheetProtection/>
  <mergeCells count="4">
    <mergeCell ref="A11:E11"/>
    <mergeCell ref="A17:E17"/>
    <mergeCell ref="A29:E29"/>
    <mergeCell ref="A35:E35"/>
  </mergeCells>
  <printOptions horizontalCentered="1"/>
  <pageMargins left="0.1968503937007874" right="0.15748031496062992" top="0.2362204724409449" bottom="0.2362204724409449" header="0.2362204724409449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Kirsty Anderson</cp:lastModifiedBy>
  <cp:lastPrinted>2013-07-17T21:12:46Z</cp:lastPrinted>
  <dcterms:created xsi:type="dcterms:W3CDTF">2010-10-17T20:59:02Z</dcterms:created>
  <dcterms:modified xsi:type="dcterms:W3CDTF">2013-07-25T19:19:46Z</dcterms:modified>
  <cp:category/>
  <cp:version/>
  <cp:contentType/>
  <cp:contentStatus/>
</cp:coreProperties>
</file>