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6015" windowWidth="25230" windowHeight="6075"/>
  </bookViews>
  <sheets>
    <sheet name="Jo Cribb" sheetId="3" r:id="rId1"/>
    <sheet name="Karen Jones" sheetId="4" r:id="rId2"/>
    <sheet name="Fiona Ross" sheetId="8" r:id="rId3"/>
    <sheet name="Margaret Retter" sheetId="9" r:id="rId4"/>
    <sheet name="Renee Graham" sheetId="10" r:id="rId5"/>
  </sheets>
  <definedNames>
    <definedName name="_xlnm._FilterDatabase" localSheetId="0" hidden="1">'Jo Cribb'!$A$18:$E$27</definedName>
    <definedName name="_xlnm.Print_Area" localSheetId="2">'Fiona Ross'!$A$1:$E$37</definedName>
    <definedName name="_xlnm.Print_Area" localSheetId="0">'Jo Cribb'!$A$1:$E$46</definedName>
    <definedName name="_xlnm.Print_Area" localSheetId="1">'Karen Jones'!$A$1:$E$41</definedName>
    <definedName name="_xlnm.Print_Area" localSheetId="3">'Margaret Retter'!$A$1:$E$39</definedName>
    <definedName name="_xlnm.Print_Area" localSheetId="4">'Renee Graham'!$A$1:$E$34</definedName>
  </definedNames>
  <calcPr calcId="145621"/>
</workbook>
</file>

<file path=xl/calcChain.xml><?xml version="1.0" encoding="utf-8"?>
<calcChain xmlns="http://schemas.openxmlformats.org/spreadsheetml/2006/main">
  <c r="B19" i="4" l="1"/>
  <c r="B46" i="3" l="1"/>
  <c r="B34" i="10"/>
  <c r="B38" i="9"/>
  <c r="B37" i="8"/>
  <c r="B41" i="4"/>
  <c r="B29" i="10"/>
  <c r="B24" i="10"/>
  <c r="B33" i="9"/>
  <c r="B28" i="9"/>
  <c r="B32" i="8"/>
  <c r="B27" i="8"/>
  <c r="B36" i="4"/>
  <c r="B31" i="4"/>
  <c r="B38" i="3"/>
  <c r="B33" i="3"/>
  <c r="B22" i="4"/>
  <c r="B18" i="4"/>
  <c r="B21" i="8"/>
  <c r="B22" i="8" s="1"/>
  <c r="B21" i="9"/>
  <c r="B20" i="9"/>
  <c r="B23" i="9" s="1"/>
  <c r="B19" i="10"/>
  <c r="B14" i="10"/>
  <c r="B14" i="9"/>
  <c r="B14" i="8"/>
  <c r="B14" i="4"/>
  <c r="B14" i="3"/>
  <c r="B20" i="3"/>
  <c r="B18" i="3"/>
  <c r="B26" i="4" l="1"/>
  <c r="B28" i="3"/>
</calcChain>
</file>

<file path=xl/sharedStrings.xml><?xml version="1.0" encoding="utf-8"?>
<sst xmlns="http://schemas.openxmlformats.org/spreadsheetml/2006/main" count="215" uniqueCount="70">
  <si>
    <t>Ministry for Women</t>
  </si>
  <si>
    <t>Date</t>
  </si>
  <si>
    <t>Disclosure of chief executive expenditure and gifts</t>
  </si>
  <si>
    <t>For the year ended 30 June 2017</t>
  </si>
  <si>
    <t>Nature</t>
  </si>
  <si>
    <t>Auckland</t>
  </si>
  <si>
    <t>Flights</t>
  </si>
  <si>
    <t>4 Oct 2016 - 6 Oct 2016</t>
  </si>
  <si>
    <t>4 May 2017 - 5 May 2017</t>
  </si>
  <si>
    <t>Christchurch</t>
  </si>
  <si>
    <t>3 Nov 2016 - 4 Nov 2016</t>
  </si>
  <si>
    <t>Taxi</t>
  </si>
  <si>
    <t>Wellington/Auckland</t>
  </si>
  <si>
    <t>Dunedin</t>
  </si>
  <si>
    <t>Wellington</t>
  </si>
  <si>
    <t>Meeting with external stakeholders</t>
  </si>
  <si>
    <t>Wellington/Christchurch</t>
  </si>
  <si>
    <t>Domestic travel expenses</t>
  </si>
  <si>
    <t>International travel expenses</t>
  </si>
  <si>
    <t>Wellington/Christchurch/Dunedin</t>
  </si>
  <si>
    <t>Location</t>
  </si>
  <si>
    <t>Amount ($NZD)</t>
  </si>
  <si>
    <t>Total domestic travel expenditure</t>
  </si>
  <si>
    <t>Total International travel expenditure</t>
  </si>
  <si>
    <t>Karen Jones</t>
  </si>
  <si>
    <t>Fiona Ross</t>
  </si>
  <si>
    <t>Margaret Retter</t>
  </si>
  <si>
    <t>Renee Graham</t>
  </si>
  <si>
    <t>Hospitality provided</t>
  </si>
  <si>
    <t>Total hospitality provided</t>
  </si>
  <si>
    <t>Hospitality &amp; gifts received</t>
  </si>
  <si>
    <t>Total hospitality &amp; gifts received</t>
  </si>
  <si>
    <t>Purpose of expenditure</t>
  </si>
  <si>
    <t>Other</t>
  </si>
  <si>
    <t>Total other</t>
  </si>
  <si>
    <t>Conference &amp; seminars</t>
  </si>
  <si>
    <t>Attendance at the University of Canterbury, Wellington Alumni function</t>
  </si>
  <si>
    <t>15 Sep 2016 - 16 Sep 2016</t>
  </si>
  <si>
    <t>Attendance at the National Council of Women in New Zealand Gender Equality conference</t>
  </si>
  <si>
    <t>Conferences &amp; seminars</t>
  </si>
  <si>
    <t>Panellist at the Institute of Directors, Diversity around the Board Table event</t>
  </si>
  <si>
    <t>Stakeholder engagement with AUT, NZ Leadership Trust, Auckland Communications Foundation and Company of Women</t>
  </si>
  <si>
    <t>External stakeholder engagement and attending the Company of Women and Ignite 2016 Conferences</t>
  </si>
  <si>
    <t>Stakeholder engagement and attending the Company of Women and Ignite 2016 Conferences</t>
  </si>
  <si>
    <t>Stakeholder engagement with Netsafe and Global Women</t>
  </si>
  <si>
    <t>Meetings with external stakeholders</t>
  </si>
  <si>
    <t>Attendance at the Courageous Conversations workshop</t>
  </si>
  <si>
    <t>Accommodation</t>
  </si>
  <si>
    <t>Attendance at the Ignite 2016 conference</t>
  </si>
  <si>
    <t xml:space="preserve">Attendance at 'The Breakfast Club' seminar </t>
  </si>
  <si>
    <t>Attendance at the HAYS Salary Survey presentation as keynote speaker and attendance at the NZ Navy '30 Years Women at Sea' event</t>
  </si>
  <si>
    <t>Attendance at the Chartered Accountants Australia and New Zealand's Women in Business Conference</t>
  </si>
  <si>
    <t>Attendance at Suffrage Day event at National Library of New Zealand</t>
  </si>
  <si>
    <t>Attendance at the Suffrage Day event at Parliament</t>
  </si>
  <si>
    <t>Attendance at Chief Executives Away Day 2017 with State Services Commission</t>
  </si>
  <si>
    <t>Attendance at Global Women's Breakthrough Leader celebration dinner</t>
  </si>
  <si>
    <t>Attendance at Zonta International and UN Women's International Women's Day event at Parliament</t>
  </si>
  <si>
    <t>Attendance at the He Tohu document relocation</t>
  </si>
  <si>
    <t>Jo Cribb</t>
  </si>
  <si>
    <t>Acting Chief Executive: 2 December 2016 - 28 February 2017</t>
  </si>
  <si>
    <t>Acting Chief Executive:</t>
  </si>
  <si>
    <t>Chief Executive:</t>
  </si>
  <si>
    <t>8 Dec 2016 - 9 Dec 2016</t>
  </si>
  <si>
    <t>3 October 2016 - 9 December 2016</t>
  </si>
  <si>
    <t>12 December 2016 - 28 February 2017</t>
  </si>
  <si>
    <t>26 September - 2 October 2016 and 1 March 2017 - 18 June 2017</t>
  </si>
  <si>
    <t>1 July - 23 September 2016</t>
  </si>
  <si>
    <t>from 19 June 2017</t>
  </si>
  <si>
    <t>Attendance at Action Learning Set</t>
  </si>
  <si>
    <t>Attendance at the Westpac Women of Influence event and meeting with Canterbury Employers' Chamber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</si>
</sst>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\ yyyy"/>
    <numFmt numFmtId="165" formatCode="#,##0.00;\(#,##0.00\)"/>
    <numFmt numFmtId="166" formatCode="d\ mmm\ yyyy"/>
  </numFmts>
  <fonts count="19" x14ac:knownFonts="1">
    <font>
      <sz val="10"/>
      <name val="Arial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9"/>
      <name val="Arial"/>
      <family val="2"/>
    </font>
    <font>
      <sz val="10"/>
      <color theme="0"/>
      <name val="Arial"/>
      <family val="2"/>
    </font>
    <font>
      <b/>
      <sz val="16"/>
      <color theme="7"/>
      <name val="Calibri"/>
      <family val="2"/>
      <scheme val="minor"/>
    </font>
    <font>
      <sz val="10"/>
      <color theme="7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2"/>
      <color theme="7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6"/>
      <color theme="2"/>
      <name val="Arial"/>
      <family val="2"/>
    </font>
    <font>
      <b/>
      <sz val="12"/>
      <color theme="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indexed="64"/>
      </bottom>
      <diagonal/>
    </border>
    <border>
      <left/>
      <right/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Protection="1"/>
    <xf numFmtId="0" fontId="2" fillId="0" borderId="0" xfId="1" applyFont="1"/>
    <xf numFmtId="0" fontId="3" fillId="0" borderId="0" xfId="1" applyFont="1"/>
    <xf numFmtId="0" fontId="6" fillId="3" borderId="0" xfId="0" applyFont="1" applyFill="1" applyProtection="1"/>
    <xf numFmtId="0" fontId="0" fillId="0" borderId="0" xfId="0" applyFill="1" applyProtection="1"/>
    <xf numFmtId="0" fontId="2" fillId="0" borderId="0" xfId="1" applyFont="1" applyFill="1"/>
    <xf numFmtId="0" fontId="8" fillId="0" borderId="0" xfId="0" applyFont="1" applyFill="1" applyAlignment="1" applyProtection="1">
      <alignment horizontal="right"/>
    </xf>
    <xf numFmtId="0" fontId="5" fillId="0" borderId="0" xfId="1" applyFont="1" applyFill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1" applyFont="1" applyFill="1" applyAlignment="1">
      <alignment horizontal="left"/>
    </xf>
    <xf numFmtId="0" fontId="4" fillId="2" borderId="0" xfId="0" applyFont="1" applyFill="1" applyProtection="1"/>
    <xf numFmtId="0" fontId="9" fillId="0" borderId="0" xfId="1" applyFont="1"/>
    <xf numFmtId="0" fontId="10" fillId="0" borderId="0" xfId="1" applyFont="1"/>
    <xf numFmtId="0" fontId="7" fillId="0" borderId="0" xfId="1" applyFont="1"/>
    <xf numFmtId="0" fontId="11" fillId="2" borderId="0" xfId="1" applyFont="1" applyFill="1"/>
    <xf numFmtId="0" fontId="12" fillId="3" borderId="0" xfId="1" applyFont="1" applyFill="1"/>
    <xf numFmtId="0" fontId="13" fillId="2" borderId="0" xfId="1" applyFont="1" applyFill="1"/>
    <xf numFmtId="0" fontId="14" fillId="0" borderId="0" xfId="1" applyFont="1" applyFill="1"/>
    <xf numFmtId="164" fontId="16" fillId="0" borderId="1" xfId="0" applyNumberFormat="1" applyFont="1" applyFill="1" applyBorder="1" applyAlignment="1" applyProtection="1">
      <alignment horizontal="left" vertical="center"/>
    </xf>
    <xf numFmtId="165" fontId="16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vertical="center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164" fontId="16" fillId="0" borderId="2" xfId="0" applyNumberFormat="1" applyFont="1" applyFill="1" applyBorder="1" applyAlignment="1" applyProtection="1">
      <alignment horizontal="left" vertical="center"/>
    </xf>
    <xf numFmtId="165" fontId="16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0" xfId="0" applyFont="1" applyFill="1" applyProtection="1"/>
    <xf numFmtId="165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16" fillId="0" borderId="0" xfId="0" applyFont="1" applyProtection="1"/>
    <xf numFmtId="0" fontId="15" fillId="0" borderId="0" xfId="1" applyFont="1" applyFill="1"/>
    <xf numFmtId="0" fontId="18" fillId="0" borderId="0" xfId="1" applyFont="1" applyFill="1"/>
    <xf numFmtId="166" fontId="16" fillId="0" borderId="1" xfId="0" applyNumberFormat="1" applyFont="1" applyFill="1" applyBorder="1" applyAlignment="1" applyProtection="1">
      <alignment horizontal="left" vertical="center"/>
    </xf>
    <xf numFmtId="166" fontId="16" fillId="0" borderId="2" xfId="0" applyNumberFormat="1" applyFont="1" applyFill="1" applyBorder="1" applyAlignment="1" applyProtection="1">
      <alignment horizontal="left" vertical="center"/>
    </xf>
    <xf numFmtId="165" fontId="16" fillId="0" borderId="4" xfId="0" applyNumberFormat="1" applyFont="1" applyFill="1" applyBorder="1" applyAlignment="1" applyProtection="1">
      <alignment horizontal="right" vertical="center"/>
    </xf>
    <xf numFmtId="165" fontId="16" fillId="0" borderId="3" xfId="0" applyNumberFormat="1" applyFont="1" applyFill="1" applyBorder="1" applyAlignment="1" applyProtection="1">
      <alignment horizontal="right" vertical="center"/>
    </xf>
    <xf numFmtId="0" fontId="16" fillId="0" borderId="5" xfId="0" applyFont="1" applyFill="1" applyBorder="1" applyProtection="1"/>
    <xf numFmtId="165" fontId="17" fillId="0" borderId="5" xfId="0" applyNumberFormat="1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MfW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F0A2C"/>
      </a:accent1>
      <a:accent2>
        <a:srgbClr val="919C4E"/>
      </a:accent2>
      <a:accent3>
        <a:srgbClr val="B2585E"/>
      </a:accent3>
      <a:accent4>
        <a:srgbClr val="F17723"/>
      </a:accent4>
      <a:accent5>
        <a:srgbClr val="8A8A8D"/>
      </a:accent5>
      <a:accent6>
        <a:srgbClr val="4F298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13" zoomScaleNormal="100" workbookViewId="0">
      <selection activeCell="B20" sqref="B20"/>
    </sheetView>
  </sheetViews>
  <sheetFormatPr defaultRowHeight="12.75" x14ac:dyDescent="0.2"/>
  <cols>
    <col min="1" max="1" width="21.85546875" customWidth="1"/>
    <col min="2" max="2" width="14" bestFit="1" customWidth="1"/>
    <col min="3" max="3" width="116" customWidth="1"/>
    <col min="4" max="4" width="14.5703125" customWidth="1"/>
    <col min="5" max="5" width="28" customWidth="1"/>
  </cols>
  <sheetData>
    <row r="1" spans="1:5" ht="23.25" x14ac:dyDescent="0.35">
      <c r="A1" s="2" t="s">
        <v>0</v>
      </c>
    </row>
    <row r="2" spans="1:5" ht="15.75" x14ac:dyDescent="0.25">
      <c r="A2" s="12" t="s">
        <v>2</v>
      </c>
    </row>
    <row r="3" spans="1:5" ht="15" x14ac:dyDescent="0.2">
      <c r="A3" s="13" t="s">
        <v>3</v>
      </c>
    </row>
    <row r="4" spans="1:5" ht="15.75" x14ac:dyDescent="0.25">
      <c r="A4" s="14"/>
    </row>
    <row r="5" spans="1:5" ht="20.25" x14ac:dyDescent="0.3">
      <c r="A5" s="16" t="s">
        <v>58</v>
      </c>
      <c r="B5" s="3"/>
      <c r="C5" s="3"/>
      <c r="D5" s="3"/>
      <c r="E5" s="3"/>
    </row>
    <row r="6" spans="1:5" s="4" customFormat="1" x14ac:dyDescent="0.2">
      <c r="A6" s="32"/>
      <c r="B6" s="8"/>
      <c r="C6" s="8"/>
      <c r="D6" s="8"/>
      <c r="E6" s="8"/>
    </row>
    <row r="7" spans="1:5" s="4" customFormat="1" x14ac:dyDescent="0.2">
      <c r="A7" s="33" t="s">
        <v>61</v>
      </c>
      <c r="B7" s="33" t="s">
        <v>66</v>
      </c>
      <c r="C7" s="8"/>
      <c r="D7" s="8"/>
      <c r="E7" s="8"/>
    </row>
    <row r="8" spans="1:5" s="4" customFormat="1" ht="15" x14ac:dyDescent="0.25">
      <c r="A8" s="18"/>
      <c r="B8" s="8"/>
      <c r="C8" s="8"/>
      <c r="D8" s="8"/>
      <c r="E8" s="8"/>
    </row>
    <row r="9" spans="1:5" x14ac:dyDescent="0.2">
      <c r="A9" s="10" t="s">
        <v>1</v>
      </c>
      <c r="B9" s="6" t="s">
        <v>21</v>
      </c>
      <c r="C9" s="9" t="s">
        <v>32</v>
      </c>
      <c r="D9" s="6" t="s">
        <v>4</v>
      </c>
      <c r="E9" s="6" t="s">
        <v>20</v>
      </c>
    </row>
    <row r="10" spans="1:5" s="4" customFormat="1" ht="21" x14ac:dyDescent="0.35">
      <c r="A10" s="7"/>
      <c r="B10" s="8"/>
      <c r="C10" s="8"/>
      <c r="D10" s="8"/>
      <c r="E10" s="8"/>
    </row>
    <row r="11" spans="1:5" ht="15.75" x14ac:dyDescent="0.25">
      <c r="A11" s="17" t="s">
        <v>18</v>
      </c>
      <c r="B11" s="11"/>
      <c r="C11" s="11"/>
      <c r="D11" s="11"/>
      <c r="E11" s="11"/>
    </row>
    <row r="12" spans="1:5" ht="15.75" x14ac:dyDescent="0.25">
      <c r="A12" s="1"/>
    </row>
    <row r="13" spans="1:5" x14ac:dyDescent="0.2">
      <c r="A13" s="24"/>
      <c r="B13" s="25">
        <v>0</v>
      </c>
      <c r="C13" s="26"/>
      <c r="D13" s="25"/>
      <c r="E13" s="25"/>
    </row>
    <row r="14" spans="1:5" x14ac:dyDescent="0.2">
      <c r="A14" s="27"/>
      <c r="B14" s="28">
        <f>SUM(B13)</f>
        <v>0</v>
      </c>
      <c r="C14" s="30" t="s">
        <v>23</v>
      </c>
      <c r="D14" s="27"/>
      <c r="E14" s="27"/>
    </row>
    <row r="15" spans="1:5" ht="15.75" x14ac:dyDescent="0.25">
      <c r="A15" s="1"/>
    </row>
    <row r="16" spans="1:5" ht="15.75" x14ac:dyDescent="0.25">
      <c r="A16" s="17" t="s">
        <v>17</v>
      </c>
      <c r="B16" s="11"/>
      <c r="C16" s="11"/>
      <c r="D16" s="11"/>
      <c r="E16" s="11"/>
    </row>
    <row r="17" spans="1:5" ht="15.75" x14ac:dyDescent="0.25">
      <c r="A17" s="1"/>
    </row>
    <row r="18" spans="1:5" x14ac:dyDescent="0.2">
      <c r="A18" s="34">
        <v>42530</v>
      </c>
      <c r="B18" s="20">
        <f>159.17+5-7</f>
        <v>157.16999999999999</v>
      </c>
      <c r="C18" s="21" t="s">
        <v>50</v>
      </c>
      <c r="D18" s="20" t="s">
        <v>47</v>
      </c>
      <c r="E18" s="20" t="s">
        <v>5</v>
      </c>
    </row>
    <row r="19" spans="1:5" x14ac:dyDescent="0.2">
      <c r="A19" s="34">
        <v>42543</v>
      </c>
      <c r="B19" s="20">
        <v>50.71</v>
      </c>
      <c r="C19" s="21" t="s">
        <v>51</v>
      </c>
      <c r="D19" s="20" t="s">
        <v>11</v>
      </c>
      <c r="E19" s="20" t="s">
        <v>14</v>
      </c>
    </row>
    <row r="20" spans="1:5" x14ac:dyDescent="0.2">
      <c r="A20" s="34">
        <v>42599</v>
      </c>
      <c r="B20" s="20">
        <f>288.03+8</f>
        <v>296.02999999999997</v>
      </c>
      <c r="C20" s="21" t="s">
        <v>42</v>
      </c>
      <c r="D20" s="20" t="s">
        <v>6</v>
      </c>
      <c r="E20" s="20" t="s">
        <v>12</v>
      </c>
    </row>
    <row r="21" spans="1:5" x14ac:dyDescent="0.2">
      <c r="A21" s="34">
        <v>42599</v>
      </c>
      <c r="B21" s="20">
        <v>251.79</v>
      </c>
      <c r="C21" s="21" t="s">
        <v>43</v>
      </c>
      <c r="D21" s="20" t="s">
        <v>11</v>
      </c>
      <c r="E21" s="20" t="s">
        <v>5</v>
      </c>
    </row>
    <row r="22" spans="1:5" x14ac:dyDescent="0.2">
      <c r="A22" s="34">
        <v>42614</v>
      </c>
      <c r="B22" s="20">
        <v>330.43</v>
      </c>
      <c r="C22" s="21" t="s">
        <v>41</v>
      </c>
      <c r="D22" s="20" t="s">
        <v>6</v>
      </c>
      <c r="E22" s="20" t="s">
        <v>12</v>
      </c>
    </row>
    <row r="23" spans="1:5" x14ac:dyDescent="0.2">
      <c r="A23" s="34">
        <v>42614</v>
      </c>
      <c r="B23" s="22">
        <v>242.76</v>
      </c>
      <c r="C23" s="23" t="s">
        <v>41</v>
      </c>
      <c r="D23" s="22" t="s">
        <v>11</v>
      </c>
      <c r="E23" s="22" t="s">
        <v>5</v>
      </c>
    </row>
    <row r="24" spans="1:5" x14ac:dyDescent="0.2">
      <c r="A24" s="34">
        <v>42619</v>
      </c>
      <c r="B24" s="22">
        <v>414.78</v>
      </c>
      <c r="C24" s="23" t="s">
        <v>40</v>
      </c>
      <c r="D24" s="22" t="s">
        <v>6</v>
      </c>
      <c r="E24" s="22" t="s">
        <v>19</v>
      </c>
    </row>
    <row r="25" spans="1:5" x14ac:dyDescent="0.2">
      <c r="A25" s="34">
        <v>42619</v>
      </c>
      <c r="B25" s="20">
        <v>76.072246259411088</v>
      </c>
      <c r="C25" s="21" t="s">
        <v>40</v>
      </c>
      <c r="D25" s="20" t="s">
        <v>11</v>
      </c>
      <c r="E25" s="20" t="s">
        <v>13</v>
      </c>
    </row>
    <row r="26" spans="1:5" x14ac:dyDescent="0.2">
      <c r="A26" s="34">
        <v>42628</v>
      </c>
      <c r="B26" s="20">
        <v>10.70238444677404</v>
      </c>
      <c r="C26" s="21" t="s">
        <v>52</v>
      </c>
      <c r="D26" s="20" t="s">
        <v>11</v>
      </c>
      <c r="E26" s="20" t="s">
        <v>14</v>
      </c>
    </row>
    <row r="27" spans="1:5" x14ac:dyDescent="0.2">
      <c r="A27" s="35">
        <v>42633</v>
      </c>
      <c r="B27" s="25">
        <v>10.421595349280473</v>
      </c>
      <c r="C27" s="26" t="s">
        <v>53</v>
      </c>
      <c r="D27" s="25" t="s">
        <v>11</v>
      </c>
      <c r="E27" s="25" t="s">
        <v>14</v>
      </c>
    </row>
    <row r="28" spans="1:5" x14ac:dyDescent="0.2">
      <c r="A28" s="27"/>
      <c r="B28" s="28">
        <f>SUM(B18:B27)</f>
        <v>1840.8662260554654</v>
      </c>
      <c r="C28" s="29" t="s">
        <v>22</v>
      </c>
      <c r="D28" s="27"/>
      <c r="E28" s="27"/>
    </row>
    <row r="29" spans="1:5" x14ac:dyDescent="0.2">
      <c r="A29" s="4"/>
      <c r="B29" s="4"/>
      <c r="C29" s="4"/>
      <c r="D29" s="4"/>
      <c r="E29" s="4"/>
    </row>
    <row r="30" spans="1:5" ht="15.75" x14ac:dyDescent="0.25">
      <c r="A30" s="17" t="s">
        <v>28</v>
      </c>
      <c r="B30" s="11"/>
      <c r="C30" s="11"/>
      <c r="D30" s="11"/>
      <c r="E30" s="11"/>
    </row>
    <row r="31" spans="1:5" x14ac:dyDescent="0.2">
      <c r="A31" s="4"/>
      <c r="B31" s="4"/>
      <c r="C31" s="4"/>
      <c r="D31" s="4"/>
      <c r="E31" s="4"/>
    </row>
    <row r="32" spans="1:5" s="31" customFormat="1" ht="12" x14ac:dyDescent="0.2">
      <c r="A32" s="24"/>
      <c r="B32" s="25">
        <v>0</v>
      </c>
      <c r="C32" s="26"/>
      <c r="D32" s="25"/>
      <c r="E32" s="25"/>
    </row>
    <row r="33" spans="1:5" s="31" customFormat="1" ht="12" x14ac:dyDescent="0.2">
      <c r="A33" s="27"/>
      <c r="B33" s="28">
        <f>SUM(B32)</f>
        <v>0</v>
      </c>
      <c r="C33" s="30" t="s">
        <v>29</v>
      </c>
      <c r="D33" s="27"/>
      <c r="E33" s="27"/>
    </row>
    <row r="35" spans="1:5" ht="15.75" x14ac:dyDescent="0.25">
      <c r="A35" s="17" t="s">
        <v>30</v>
      </c>
      <c r="B35" s="11"/>
      <c r="C35" s="11"/>
      <c r="D35" s="11"/>
      <c r="E35" s="11"/>
    </row>
    <row r="36" spans="1:5" x14ac:dyDescent="0.2">
      <c r="A36" s="4"/>
      <c r="B36" s="4"/>
      <c r="C36" s="4"/>
      <c r="D36" s="4"/>
      <c r="E36" s="4"/>
    </row>
    <row r="37" spans="1:5" s="31" customFormat="1" ht="12" x14ac:dyDescent="0.2">
      <c r="A37" s="24"/>
      <c r="B37" s="25">
        <v>0</v>
      </c>
      <c r="C37" s="26"/>
      <c r="D37" s="25"/>
      <c r="E37" s="25"/>
    </row>
    <row r="38" spans="1:5" s="31" customFormat="1" ht="12" x14ac:dyDescent="0.2">
      <c r="A38" s="27"/>
      <c r="B38" s="28">
        <f>SUM(B37)</f>
        <v>0</v>
      </c>
      <c r="C38" s="30" t="s">
        <v>31</v>
      </c>
      <c r="D38" s="27"/>
      <c r="E38" s="27"/>
    </row>
    <row r="39" spans="1:5" x14ac:dyDescent="0.2">
      <c r="B39" s="31"/>
      <c r="C39" s="31"/>
      <c r="D39" s="31"/>
      <c r="E39" s="31"/>
    </row>
    <row r="40" spans="1:5" ht="15.75" x14ac:dyDescent="0.25">
      <c r="A40" s="17" t="s">
        <v>33</v>
      </c>
      <c r="B40" s="11"/>
      <c r="C40" s="11"/>
      <c r="D40" s="11"/>
      <c r="E40" s="11"/>
    </row>
    <row r="41" spans="1:5" x14ac:dyDescent="0.2">
      <c r="A41" s="4"/>
      <c r="B41" s="4"/>
      <c r="C41" s="4"/>
      <c r="D41" s="4"/>
      <c r="E41" s="4"/>
    </row>
    <row r="42" spans="1:5" s="31" customFormat="1" ht="12" x14ac:dyDescent="0.2">
      <c r="A42" s="19">
        <v>42584</v>
      </c>
      <c r="B42" s="20">
        <v>243.48</v>
      </c>
      <c r="C42" s="21" t="s">
        <v>48</v>
      </c>
      <c r="D42" s="20" t="s">
        <v>35</v>
      </c>
      <c r="E42" s="20" t="s">
        <v>5</v>
      </c>
    </row>
    <row r="43" spans="1:5" s="31" customFormat="1" ht="12" x14ac:dyDescent="0.2">
      <c r="A43" s="19">
        <v>42590</v>
      </c>
      <c r="B43" s="20">
        <v>25</v>
      </c>
      <c r="C43" s="21" t="s">
        <v>49</v>
      </c>
      <c r="D43" s="20" t="s">
        <v>35</v>
      </c>
      <c r="E43" s="20" t="s">
        <v>14</v>
      </c>
    </row>
    <row r="44" spans="1:5" s="31" customFormat="1" ht="12" x14ac:dyDescent="0.2">
      <c r="A44" s="19">
        <v>42600</v>
      </c>
      <c r="B44" s="20">
        <v>21.74</v>
      </c>
      <c r="C44" s="21" t="s">
        <v>36</v>
      </c>
      <c r="D44" s="20" t="s">
        <v>35</v>
      </c>
      <c r="E44" s="20" t="s">
        <v>14</v>
      </c>
    </row>
    <row r="45" spans="1:5" s="31" customFormat="1" ht="12" x14ac:dyDescent="0.2">
      <c r="A45" s="24" t="s">
        <v>37</v>
      </c>
      <c r="B45" s="25">
        <v>470</v>
      </c>
      <c r="C45" s="26" t="s">
        <v>38</v>
      </c>
      <c r="D45" s="25" t="s">
        <v>35</v>
      </c>
      <c r="E45" s="25" t="s">
        <v>14</v>
      </c>
    </row>
    <row r="46" spans="1:5" s="31" customFormat="1" ht="12" x14ac:dyDescent="0.2">
      <c r="A46" s="27"/>
      <c r="B46" s="28">
        <f>SUM(B42:B45)</f>
        <v>760.22</v>
      </c>
      <c r="C46" s="30" t="s">
        <v>34</v>
      </c>
      <c r="D46" s="27"/>
      <c r="E46" s="27"/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10" zoomScaleNormal="100" workbookViewId="0">
      <selection activeCell="C24" sqref="C24"/>
    </sheetView>
  </sheetViews>
  <sheetFormatPr defaultRowHeight="12.75" x14ac:dyDescent="0.2"/>
  <cols>
    <col min="1" max="1" width="20.7109375" customWidth="1"/>
    <col min="2" max="2" width="14" bestFit="1" customWidth="1"/>
    <col min="3" max="3" width="116" customWidth="1"/>
    <col min="4" max="4" width="14.5703125" customWidth="1"/>
    <col min="5" max="5" width="28" customWidth="1"/>
  </cols>
  <sheetData>
    <row r="1" spans="1:5" ht="23.25" x14ac:dyDescent="0.35">
      <c r="A1" s="2" t="s">
        <v>0</v>
      </c>
    </row>
    <row r="2" spans="1:5" ht="15.75" x14ac:dyDescent="0.25">
      <c r="A2" s="12" t="s">
        <v>2</v>
      </c>
    </row>
    <row r="3" spans="1:5" ht="15" x14ac:dyDescent="0.2">
      <c r="A3" s="13" t="s">
        <v>3</v>
      </c>
    </row>
    <row r="4" spans="1:5" ht="15.75" x14ac:dyDescent="0.25">
      <c r="A4" s="14"/>
    </row>
    <row r="5" spans="1:5" ht="20.25" x14ac:dyDescent="0.3">
      <c r="A5" s="16" t="s">
        <v>24</v>
      </c>
      <c r="B5" s="3"/>
      <c r="C5" s="3"/>
      <c r="D5" s="3"/>
      <c r="E5" s="3"/>
    </row>
    <row r="6" spans="1:5" x14ac:dyDescent="0.2">
      <c r="A6" s="32"/>
      <c r="B6" s="8"/>
      <c r="C6" s="8"/>
      <c r="D6" s="8"/>
      <c r="E6" s="8"/>
    </row>
    <row r="7" spans="1:5" x14ac:dyDescent="0.2">
      <c r="A7" s="33" t="s">
        <v>60</v>
      </c>
      <c r="B7" s="33" t="s">
        <v>63</v>
      </c>
      <c r="C7" s="8"/>
      <c r="D7" s="8"/>
      <c r="E7" s="8"/>
    </row>
    <row r="8" spans="1:5" ht="15" x14ac:dyDescent="0.25">
      <c r="A8" s="18"/>
      <c r="B8" s="8"/>
      <c r="C8" s="8"/>
      <c r="D8" s="8"/>
      <c r="E8" s="8"/>
    </row>
    <row r="9" spans="1:5" x14ac:dyDescent="0.2">
      <c r="A9" s="10" t="s">
        <v>1</v>
      </c>
      <c r="B9" s="6" t="s">
        <v>21</v>
      </c>
      <c r="C9" s="9" t="s">
        <v>32</v>
      </c>
      <c r="D9" s="6" t="s">
        <v>4</v>
      </c>
      <c r="E9" s="6" t="s">
        <v>20</v>
      </c>
    </row>
    <row r="10" spans="1:5" ht="21" x14ac:dyDescent="0.35">
      <c r="A10" s="7"/>
      <c r="B10" s="8"/>
      <c r="C10" s="8"/>
      <c r="D10" s="8"/>
      <c r="E10" s="8"/>
    </row>
    <row r="11" spans="1:5" ht="15.75" x14ac:dyDescent="0.25">
      <c r="A11" s="15" t="s">
        <v>18</v>
      </c>
      <c r="B11" s="11"/>
      <c r="C11" s="11"/>
      <c r="D11" s="11"/>
      <c r="E11" s="11"/>
    </row>
    <row r="12" spans="1:5" ht="15.75" x14ac:dyDescent="0.25">
      <c r="A12" s="1"/>
    </row>
    <row r="13" spans="1:5" s="31" customFormat="1" ht="12" x14ac:dyDescent="0.2">
      <c r="A13" s="24"/>
      <c r="B13" s="25">
        <v>0</v>
      </c>
      <c r="C13" s="26"/>
      <c r="D13" s="25"/>
      <c r="E13" s="25"/>
    </row>
    <row r="14" spans="1:5" s="31" customFormat="1" ht="12" x14ac:dyDescent="0.2">
      <c r="A14" s="27"/>
      <c r="B14" s="28">
        <f>SUM(B13)</f>
        <v>0</v>
      </c>
      <c r="C14" s="30" t="s">
        <v>23</v>
      </c>
      <c r="D14" s="27"/>
      <c r="E14" s="27"/>
    </row>
    <row r="15" spans="1:5" ht="15.75" x14ac:dyDescent="0.25">
      <c r="A15" s="1"/>
    </row>
    <row r="16" spans="1:5" ht="15.75" x14ac:dyDescent="0.25">
      <c r="A16" s="15" t="s">
        <v>17</v>
      </c>
      <c r="B16" s="11"/>
      <c r="C16" s="11"/>
      <c r="D16" s="11"/>
      <c r="E16" s="11"/>
    </row>
    <row r="17" spans="1:5" ht="15.75" x14ac:dyDescent="0.25">
      <c r="A17" s="1"/>
    </row>
    <row r="18" spans="1:5" s="31" customFormat="1" ht="12" x14ac:dyDescent="0.2">
      <c r="A18" s="19" t="s">
        <v>7</v>
      </c>
      <c r="B18" s="20">
        <f>318+49+5.51</f>
        <v>372.51</v>
      </c>
      <c r="C18" s="21" t="s">
        <v>54</v>
      </c>
      <c r="D18" s="20" t="s">
        <v>47</v>
      </c>
      <c r="E18" s="20" t="s">
        <v>5</v>
      </c>
    </row>
    <row r="19" spans="1:5" s="31" customFormat="1" ht="12" x14ac:dyDescent="0.2">
      <c r="A19" s="19" t="s">
        <v>7</v>
      </c>
      <c r="B19" s="20">
        <f>276.52+16.52</f>
        <v>293.03999999999996</v>
      </c>
      <c r="C19" s="21" t="s">
        <v>54</v>
      </c>
      <c r="D19" s="20" t="s">
        <v>6</v>
      </c>
      <c r="E19" s="20" t="s">
        <v>5</v>
      </c>
    </row>
    <row r="20" spans="1:5" s="31" customFormat="1" ht="12" x14ac:dyDescent="0.2">
      <c r="A20" s="19" t="s">
        <v>7</v>
      </c>
      <c r="B20" s="20">
        <v>216.32</v>
      </c>
      <c r="C20" s="21" t="s">
        <v>54</v>
      </c>
      <c r="D20" s="20" t="s">
        <v>11</v>
      </c>
      <c r="E20" s="20" t="s">
        <v>14</v>
      </c>
    </row>
    <row r="21" spans="1:5" s="31" customFormat="1" ht="12" x14ac:dyDescent="0.2">
      <c r="A21" s="34" t="s">
        <v>10</v>
      </c>
      <c r="B21" s="20">
        <v>143.26</v>
      </c>
      <c r="C21" s="21" t="s">
        <v>44</v>
      </c>
      <c r="D21" s="20" t="s">
        <v>47</v>
      </c>
      <c r="E21" s="20" t="s">
        <v>5</v>
      </c>
    </row>
    <row r="22" spans="1:5" s="31" customFormat="1" ht="12" x14ac:dyDescent="0.2">
      <c r="A22" s="34" t="s">
        <v>10</v>
      </c>
      <c r="B22" s="20">
        <f>435.07+8</f>
        <v>443.07</v>
      </c>
      <c r="C22" s="21" t="s">
        <v>44</v>
      </c>
      <c r="D22" s="20" t="s">
        <v>6</v>
      </c>
      <c r="E22" s="20" t="s">
        <v>5</v>
      </c>
    </row>
    <row r="23" spans="1:5" s="31" customFormat="1" ht="12" x14ac:dyDescent="0.2">
      <c r="A23" s="34" t="s">
        <v>10</v>
      </c>
      <c r="B23" s="20">
        <v>190.08</v>
      </c>
      <c r="C23" s="21" t="s">
        <v>44</v>
      </c>
      <c r="D23" s="20" t="s">
        <v>11</v>
      </c>
      <c r="E23" s="20" t="s">
        <v>12</v>
      </c>
    </row>
    <row r="24" spans="1:5" s="31" customFormat="1" ht="12" x14ac:dyDescent="0.2">
      <c r="A24" s="34">
        <v>42706</v>
      </c>
      <c r="B24" s="20">
        <v>31.46</v>
      </c>
      <c r="C24" s="21" t="s">
        <v>45</v>
      </c>
      <c r="D24" s="20" t="s">
        <v>11</v>
      </c>
      <c r="E24" s="20" t="s">
        <v>14</v>
      </c>
    </row>
    <row r="25" spans="1:5" s="31" customFormat="1" ht="12" x14ac:dyDescent="0.2">
      <c r="A25" s="34" t="s">
        <v>62</v>
      </c>
      <c r="B25" s="20">
        <v>72.14</v>
      </c>
      <c r="C25" s="21" t="s">
        <v>55</v>
      </c>
      <c r="D25" s="20" t="s">
        <v>11</v>
      </c>
      <c r="E25" s="20" t="s">
        <v>5</v>
      </c>
    </row>
    <row r="26" spans="1:5" s="31" customFormat="1" ht="12" x14ac:dyDescent="0.2">
      <c r="A26" s="38"/>
      <c r="B26" s="39">
        <f>SUM(B18:B25)</f>
        <v>1761.8799999999999</v>
      </c>
      <c r="C26" s="40" t="s">
        <v>22</v>
      </c>
      <c r="D26" s="38"/>
      <c r="E26" s="38"/>
    </row>
    <row r="27" spans="1:5" x14ac:dyDescent="0.2">
      <c r="A27" s="4"/>
      <c r="B27" s="4"/>
      <c r="C27" s="4"/>
      <c r="D27" s="4"/>
      <c r="E27" s="4"/>
    </row>
    <row r="28" spans="1:5" ht="15.75" x14ac:dyDescent="0.25">
      <c r="A28" s="17" t="s">
        <v>28</v>
      </c>
      <c r="B28" s="11"/>
      <c r="C28" s="11"/>
      <c r="D28" s="11"/>
      <c r="E28" s="11"/>
    </row>
    <row r="29" spans="1:5" x14ac:dyDescent="0.2">
      <c r="A29" s="4"/>
      <c r="B29" s="4"/>
      <c r="C29" s="4"/>
      <c r="D29" s="4"/>
      <c r="E29" s="4"/>
    </row>
    <row r="30" spans="1:5" s="31" customFormat="1" ht="12" x14ac:dyDescent="0.2">
      <c r="A30" s="24"/>
      <c r="B30" s="25">
        <v>0</v>
      </c>
      <c r="C30" s="26"/>
      <c r="D30" s="25"/>
      <c r="E30" s="25"/>
    </row>
    <row r="31" spans="1:5" s="31" customFormat="1" ht="12" x14ac:dyDescent="0.2">
      <c r="A31" s="27"/>
      <c r="B31" s="28">
        <f>SUM(B30)</f>
        <v>0</v>
      </c>
      <c r="C31" s="30" t="s">
        <v>29</v>
      </c>
      <c r="D31" s="27"/>
      <c r="E31" s="27"/>
    </row>
    <row r="33" spans="1:5" ht="15.75" x14ac:dyDescent="0.25">
      <c r="A33" s="17" t="s">
        <v>30</v>
      </c>
      <c r="B33" s="11"/>
      <c r="C33" s="11"/>
      <c r="D33" s="11"/>
      <c r="E33" s="11"/>
    </row>
    <row r="34" spans="1:5" x14ac:dyDescent="0.2">
      <c r="A34" s="4"/>
      <c r="B34" s="4"/>
      <c r="C34" s="4"/>
      <c r="D34" s="4"/>
      <c r="E34" s="4"/>
    </row>
    <row r="35" spans="1:5" s="31" customFormat="1" ht="12" x14ac:dyDescent="0.2">
      <c r="A35" s="24"/>
      <c r="B35" s="25">
        <v>0</v>
      </c>
      <c r="C35" s="26"/>
      <c r="D35" s="25"/>
      <c r="E35" s="25"/>
    </row>
    <row r="36" spans="1:5" s="31" customFormat="1" ht="12" x14ac:dyDescent="0.2">
      <c r="A36" s="27"/>
      <c r="B36" s="28">
        <f>SUM(B35)</f>
        <v>0</v>
      </c>
      <c r="C36" s="30" t="s">
        <v>31</v>
      </c>
      <c r="D36" s="27"/>
      <c r="E36" s="27"/>
    </row>
    <row r="38" spans="1:5" ht="15.75" x14ac:dyDescent="0.25">
      <c r="A38" s="17" t="s">
        <v>33</v>
      </c>
      <c r="B38" s="11"/>
      <c r="C38" s="11"/>
      <c r="D38" s="11"/>
      <c r="E38" s="11"/>
    </row>
    <row r="39" spans="1:5" x14ac:dyDescent="0.2">
      <c r="A39" s="4"/>
      <c r="B39" s="4"/>
      <c r="C39" s="4"/>
      <c r="D39" s="4"/>
      <c r="E39" s="4"/>
    </row>
    <row r="40" spans="1:5" s="31" customFormat="1" ht="12" x14ac:dyDescent="0.2">
      <c r="A40" s="35">
        <v>42682</v>
      </c>
      <c r="B40" s="25">
        <v>39.130000000000003</v>
      </c>
      <c r="C40" s="26" t="s">
        <v>46</v>
      </c>
      <c r="D40" s="25" t="s">
        <v>39</v>
      </c>
      <c r="E40" s="25" t="s">
        <v>14</v>
      </c>
    </row>
    <row r="41" spans="1:5" s="31" customFormat="1" ht="12" x14ac:dyDescent="0.2">
      <c r="A41" s="27"/>
      <c r="B41" s="28">
        <f>SUM(B40)</f>
        <v>39.130000000000003</v>
      </c>
      <c r="C41" s="30" t="s">
        <v>34</v>
      </c>
      <c r="D41" s="27"/>
      <c r="E41" s="27"/>
    </row>
  </sheetData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4" zoomScaleNormal="100" workbookViewId="0">
      <selection activeCell="C25" sqref="C25"/>
    </sheetView>
  </sheetViews>
  <sheetFormatPr defaultRowHeight="12.75" x14ac:dyDescent="0.2"/>
  <cols>
    <col min="1" max="1" width="19.7109375" customWidth="1"/>
    <col min="2" max="2" width="14" bestFit="1" customWidth="1"/>
    <col min="3" max="3" width="116" customWidth="1"/>
    <col min="4" max="4" width="14.5703125" customWidth="1"/>
    <col min="5" max="5" width="28" customWidth="1"/>
  </cols>
  <sheetData>
    <row r="1" spans="1:5" ht="23.25" x14ac:dyDescent="0.35">
      <c r="A1" s="2" t="s">
        <v>0</v>
      </c>
    </row>
    <row r="2" spans="1:5" ht="15.75" x14ac:dyDescent="0.25">
      <c r="A2" s="12" t="s">
        <v>2</v>
      </c>
    </row>
    <row r="3" spans="1:5" ht="15" x14ac:dyDescent="0.2">
      <c r="A3" s="13" t="s">
        <v>3</v>
      </c>
    </row>
    <row r="4" spans="1:5" ht="15.75" x14ac:dyDescent="0.25">
      <c r="A4" s="14"/>
    </row>
    <row r="5" spans="1:5" ht="20.25" x14ac:dyDescent="0.3">
      <c r="A5" s="16" t="s">
        <v>25</v>
      </c>
      <c r="B5" s="3"/>
      <c r="C5" s="3"/>
      <c r="D5" s="3"/>
      <c r="E5" s="3"/>
    </row>
    <row r="6" spans="1:5" x14ac:dyDescent="0.2">
      <c r="A6" s="32"/>
      <c r="B6" s="8"/>
      <c r="C6" s="8"/>
      <c r="D6" s="8"/>
      <c r="E6" s="8"/>
    </row>
    <row r="7" spans="1:5" x14ac:dyDescent="0.2">
      <c r="A7" s="33" t="s">
        <v>59</v>
      </c>
      <c r="B7" s="33" t="s">
        <v>64</v>
      </c>
      <c r="C7" s="8"/>
      <c r="D7" s="8"/>
      <c r="E7" s="8"/>
    </row>
    <row r="8" spans="1:5" ht="15" x14ac:dyDescent="0.25">
      <c r="A8" s="18"/>
      <c r="B8" s="8"/>
      <c r="C8" s="8"/>
      <c r="D8" s="8"/>
      <c r="E8" s="8"/>
    </row>
    <row r="9" spans="1:5" x14ac:dyDescent="0.2">
      <c r="A9" s="10" t="s">
        <v>1</v>
      </c>
      <c r="B9" s="6" t="s">
        <v>21</v>
      </c>
      <c r="C9" s="9" t="s">
        <v>32</v>
      </c>
      <c r="D9" s="6" t="s">
        <v>4</v>
      </c>
      <c r="E9" s="6" t="s">
        <v>20</v>
      </c>
    </row>
    <row r="10" spans="1:5" ht="21" x14ac:dyDescent="0.35">
      <c r="A10" s="7"/>
      <c r="B10" s="8"/>
      <c r="C10" s="8"/>
      <c r="D10" s="8"/>
      <c r="E10" s="8"/>
    </row>
    <row r="11" spans="1:5" ht="15.75" x14ac:dyDescent="0.25">
      <c r="A11" s="15" t="s">
        <v>18</v>
      </c>
      <c r="B11" s="11"/>
      <c r="C11" s="11"/>
      <c r="D11" s="11"/>
      <c r="E11" s="11"/>
    </row>
    <row r="12" spans="1:5" ht="15.75" x14ac:dyDescent="0.25">
      <c r="A12" s="1"/>
    </row>
    <row r="13" spans="1:5" s="31" customFormat="1" ht="12" x14ac:dyDescent="0.2">
      <c r="A13" s="24"/>
      <c r="B13" s="25">
        <v>0</v>
      </c>
      <c r="C13" s="26"/>
      <c r="D13" s="25"/>
      <c r="E13" s="25"/>
    </row>
    <row r="14" spans="1:5" s="31" customFormat="1" ht="12" x14ac:dyDescent="0.2">
      <c r="A14" s="27"/>
      <c r="B14" s="28">
        <f>SUM(B13)</f>
        <v>0</v>
      </c>
      <c r="C14" s="30" t="s">
        <v>23</v>
      </c>
      <c r="D14" s="27"/>
      <c r="E14" s="27"/>
    </row>
    <row r="15" spans="1:5" ht="15.75" x14ac:dyDescent="0.25">
      <c r="A15" s="1"/>
    </row>
    <row r="16" spans="1:5" ht="15.75" x14ac:dyDescent="0.25">
      <c r="A16" s="15" t="s">
        <v>17</v>
      </c>
      <c r="B16" s="11"/>
      <c r="C16" s="11"/>
      <c r="D16" s="11"/>
      <c r="E16" s="11"/>
    </row>
    <row r="17" spans="1:5" ht="15.75" x14ac:dyDescent="0.25">
      <c r="A17" s="5"/>
      <c r="B17" s="4"/>
      <c r="C17" s="4"/>
      <c r="D17" s="4"/>
      <c r="E17" s="4"/>
    </row>
    <row r="18" spans="1:5" s="31" customFormat="1" ht="12" x14ac:dyDescent="0.2">
      <c r="A18" s="34">
        <v>42773</v>
      </c>
      <c r="B18" s="20">
        <v>279.20999999999998</v>
      </c>
      <c r="C18" s="21" t="s">
        <v>68</v>
      </c>
      <c r="D18" s="20" t="s">
        <v>6</v>
      </c>
      <c r="E18" s="20" t="s">
        <v>5</v>
      </c>
    </row>
    <row r="19" spans="1:5" s="31" customFormat="1" ht="12" x14ac:dyDescent="0.2">
      <c r="A19" s="34">
        <v>42773</v>
      </c>
      <c r="B19" s="20">
        <v>161.30000000000001</v>
      </c>
      <c r="C19" s="21" t="s">
        <v>68</v>
      </c>
      <c r="D19" s="20" t="s">
        <v>11</v>
      </c>
      <c r="E19" s="20" t="s">
        <v>12</v>
      </c>
    </row>
    <row r="20" spans="1:5" s="31" customFormat="1" ht="12" x14ac:dyDescent="0.2">
      <c r="A20" s="34">
        <v>42775</v>
      </c>
      <c r="B20" s="20">
        <v>355.65</v>
      </c>
      <c r="C20" s="21" t="s">
        <v>45</v>
      </c>
      <c r="D20" s="20" t="s">
        <v>6</v>
      </c>
      <c r="E20" s="20" t="s">
        <v>5</v>
      </c>
    </row>
    <row r="21" spans="1:5" s="31" customFormat="1" ht="12" x14ac:dyDescent="0.2">
      <c r="A21" s="35">
        <v>42775</v>
      </c>
      <c r="B21" s="25">
        <f>216.38+10.26</f>
        <v>226.64</v>
      </c>
      <c r="C21" s="21" t="s">
        <v>45</v>
      </c>
      <c r="D21" s="25" t="s">
        <v>11</v>
      </c>
      <c r="E21" s="25" t="s">
        <v>12</v>
      </c>
    </row>
    <row r="22" spans="1:5" s="31" customFormat="1" ht="12" x14ac:dyDescent="0.2">
      <c r="A22" s="27"/>
      <c r="B22" s="28">
        <f>SUM(B18:B21)</f>
        <v>1022.8</v>
      </c>
      <c r="C22" s="40" t="s">
        <v>22</v>
      </c>
      <c r="D22" s="27"/>
      <c r="E22" s="27"/>
    </row>
    <row r="23" spans="1:5" x14ac:dyDescent="0.2">
      <c r="A23" s="4"/>
      <c r="B23" s="4"/>
      <c r="C23" s="4"/>
      <c r="D23" s="4"/>
      <c r="E23" s="4"/>
    </row>
    <row r="24" spans="1:5" ht="15.75" x14ac:dyDescent="0.25">
      <c r="A24" s="17" t="s">
        <v>28</v>
      </c>
      <c r="B24" s="11"/>
      <c r="C24" s="11"/>
      <c r="D24" s="11"/>
      <c r="E24" s="11"/>
    </row>
    <row r="25" spans="1:5" x14ac:dyDescent="0.2">
      <c r="A25" s="4"/>
      <c r="B25" s="4"/>
      <c r="C25" s="4"/>
      <c r="D25" s="4"/>
      <c r="E25" s="4"/>
    </row>
    <row r="26" spans="1:5" s="31" customFormat="1" ht="12" x14ac:dyDescent="0.2">
      <c r="A26" s="24"/>
      <c r="B26" s="25">
        <v>0</v>
      </c>
      <c r="C26" s="26"/>
      <c r="D26" s="25"/>
      <c r="E26" s="25"/>
    </row>
    <row r="27" spans="1:5" s="31" customFormat="1" ht="12" x14ac:dyDescent="0.2">
      <c r="A27" s="27"/>
      <c r="B27" s="28">
        <f>SUM(B26)</f>
        <v>0</v>
      </c>
      <c r="C27" s="30" t="s">
        <v>29</v>
      </c>
      <c r="D27" s="27"/>
      <c r="E27" s="27"/>
    </row>
    <row r="29" spans="1:5" ht="15.75" x14ac:dyDescent="0.25">
      <c r="A29" s="17" t="s">
        <v>30</v>
      </c>
      <c r="B29" s="11"/>
      <c r="C29" s="11"/>
      <c r="D29" s="11"/>
      <c r="E29" s="11"/>
    </row>
    <row r="30" spans="1:5" x14ac:dyDescent="0.2">
      <c r="A30" s="4"/>
      <c r="B30" s="4"/>
      <c r="C30" s="4"/>
      <c r="D30" s="4"/>
      <c r="E30" s="4"/>
    </row>
    <row r="31" spans="1:5" s="31" customFormat="1" ht="12" x14ac:dyDescent="0.2">
      <c r="A31" s="24"/>
      <c r="B31" s="25">
        <v>0</v>
      </c>
      <c r="C31" s="26"/>
      <c r="D31" s="25"/>
      <c r="E31" s="25"/>
    </row>
    <row r="32" spans="1:5" s="31" customFormat="1" ht="12" x14ac:dyDescent="0.2">
      <c r="A32" s="27"/>
      <c r="B32" s="28">
        <f>SUM(B31)</f>
        <v>0</v>
      </c>
      <c r="C32" s="30" t="s">
        <v>31</v>
      </c>
      <c r="D32" s="27"/>
      <c r="E32" s="27"/>
    </row>
    <row r="33" spans="1:5" x14ac:dyDescent="0.2">
      <c r="B33" s="31"/>
      <c r="C33" s="31"/>
      <c r="D33" s="31"/>
      <c r="E33" s="31"/>
    </row>
    <row r="34" spans="1:5" ht="15.75" x14ac:dyDescent="0.25">
      <c r="A34" s="17" t="s">
        <v>33</v>
      </c>
      <c r="B34" s="11"/>
      <c r="C34" s="11"/>
      <c r="D34" s="11"/>
      <c r="E34" s="11"/>
    </row>
    <row r="35" spans="1:5" x14ac:dyDescent="0.2">
      <c r="A35" s="4"/>
      <c r="B35" s="4"/>
      <c r="C35" s="4"/>
      <c r="D35" s="4"/>
      <c r="E35" s="4"/>
    </row>
    <row r="36" spans="1:5" s="31" customFormat="1" ht="12" x14ac:dyDescent="0.2">
      <c r="A36" s="24"/>
      <c r="B36" s="25">
        <v>0</v>
      </c>
      <c r="C36" s="26"/>
      <c r="D36" s="25"/>
      <c r="E36" s="25"/>
    </row>
    <row r="37" spans="1:5" s="31" customFormat="1" ht="12" x14ac:dyDescent="0.2">
      <c r="A37" s="27"/>
      <c r="B37" s="28">
        <f>SUM(B36)</f>
        <v>0</v>
      </c>
      <c r="C37" s="30" t="s">
        <v>34</v>
      </c>
      <c r="D37" s="27"/>
      <c r="E37" s="27"/>
    </row>
    <row r="38" spans="1:5" x14ac:dyDescent="0.2">
      <c r="B38" s="31"/>
      <c r="C38" s="31"/>
      <c r="D38" s="31"/>
    </row>
    <row r="39" spans="1:5" x14ac:dyDescent="0.2">
      <c r="B39" s="31"/>
      <c r="C39" s="31"/>
      <c r="D39" s="31"/>
    </row>
  </sheetData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C41" sqref="C41"/>
    </sheetView>
  </sheetViews>
  <sheetFormatPr defaultRowHeight="12.75" x14ac:dyDescent="0.2"/>
  <cols>
    <col min="1" max="1" width="21.140625" customWidth="1"/>
    <col min="2" max="2" width="14" bestFit="1" customWidth="1"/>
    <col min="3" max="3" width="116" customWidth="1"/>
    <col min="4" max="4" width="14.5703125" customWidth="1"/>
    <col min="5" max="5" width="28" customWidth="1"/>
  </cols>
  <sheetData>
    <row r="1" spans="1:5" ht="23.25" x14ac:dyDescent="0.35">
      <c r="A1" s="2" t="s">
        <v>0</v>
      </c>
    </row>
    <row r="2" spans="1:5" ht="15.75" x14ac:dyDescent="0.25">
      <c r="A2" s="12" t="s">
        <v>2</v>
      </c>
    </row>
    <row r="3" spans="1:5" ht="15" x14ac:dyDescent="0.2">
      <c r="A3" s="13" t="s">
        <v>3</v>
      </c>
    </row>
    <row r="4" spans="1:5" ht="15.75" x14ac:dyDescent="0.25">
      <c r="A4" s="14"/>
    </row>
    <row r="5" spans="1:5" ht="20.25" x14ac:dyDescent="0.3">
      <c r="A5" s="16" t="s">
        <v>26</v>
      </c>
      <c r="B5" s="3"/>
      <c r="C5" s="3"/>
      <c r="D5" s="3"/>
      <c r="E5" s="3"/>
    </row>
    <row r="6" spans="1:5" x14ac:dyDescent="0.2">
      <c r="A6" s="32"/>
      <c r="B6" s="8"/>
      <c r="C6" s="8"/>
      <c r="D6" s="8"/>
      <c r="E6" s="8"/>
    </row>
    <row r="7" spans="1:5" x14ac:dyDescent="0.2">
      <c r="A7" s="33" t="s">
        <v>60</v>
      </c>
      <c r="B7" s="33" t="s">
        <v>65</v>
      </c>
      <c r="C7" s="8"/>
      <c r="D7" s="8"/>
      <c r="E7" s="8"/>
    </row>
    <row r="8" spans="1:5" ht="15" x14ac:dyDescent="0.25">
      <c r="A8" s="18"/>
      <c r="B8" s="8"/>
      <c r="C8" s="8"/>
      <c r="D8" s="8"/>
      <c r="E8" s="8"/>
    </row>
    <row r="9" spans="1:5" x14ac:dyDescent="0.2">
      <c r="A9" s="10" t="s">
        <v>1</v>
      </c>
      <c r="B9" s="6" t="s">
        <v>21</v>
      </c>
      <c r="C9" s="9" t="s">
        <v>32</v>
      </c>
      <c r="D9" s="6" t="s">
        <v>4</v>
      </c>
      <c r="E9" s="6" t="s">
        <v>20</v>
      </c>
    </row>
    <row r="10" spans="1:5" ht="21" x14ac:dyDescent="0.35">
      <c r="A10" s="7"/>
      <c r="B10" s="8"/>
      <c r="C10" s="8"/>
      <c r="D10" s="8"/>
      <c r="E10" s="8"/>
    </row>
    <row r="11" spans="1:5" ht="15.75" x14ac:dyDescent="0.25">
      <c r="A11" s="15" t="s">
        <v>18</v>
      </c>
      <c r="B11" s="11"/>
      <c r="C11" s="11"/>
      <c r="D11" s="11"/>
      <c r="E11" s="11"/>
    </row>
    <row r="12" spans="1:5" ht="15.75" x14ac:dyDescent="0.25">
      <c r="A12" s="1"/>
    </row>
    <row r="13" spans="1:5" s="31" customFormat="1" ht="12" x14ac:dyDescent="0.2">
      <c r="A13" s="24"/>
      <c r="B13" s="25">
        <v>0</v>
      </c>
      <c r="C13" s="26"/>
      <c r="D13" s="25"/>
      <c r="E13" s="25"/>
    </row>
    <row r="14" spans="1:5" s="31" customFormat="1" ht="12" x14ac:dyDescent="0.2">
      <c r="A14" s="27"/>
      <c r="B14" s="28">
        <f>SUM(B13)</f>
        <v>0</v>
      </c>
      <c r="C14" s="30" t="s">
        <v>23</v>
      </c>
      <c r="D14" s="27"/>
      <c r="E14" s="27"/>
    </row>
    <row r="15" spans="1:5" ht="15.75" x14ac:dyDescent="0.25">
      <c r="A15" s="1"/>
    </row>
    <row r="16" spans="1:5" ht="15.75" x14ac:dyDescent="0.25">
      <c r="A16" s="15" t="s">
        <v>17</v>
      </c>
      <c r="B16" s="11"/>
      <c r="C16" s="11"/>
      <c r="D16" s="11"/>
      <c r="E16" s="11"/>
    </row>
    <row r="17" spans="1:5" ht="15.75" x14ac:dyDescent="0.25">
      <c r="A17" s="5"/>
      <c r="B17" s="4"/>
      <c r="C17" s="4"/>
      <c r="D17" s="4"/>
      <c r="E17" s="4"/>
    </row>
    <row r="18" spans="1:5" s="31" customFormat="1" ht="12" x14ac:dyDescent="0.2">
      <c r="A18" s="34">
        <v>42802</v>
      </c>
      <c r="B18" s="20">
        <v>17.38</v>
      </c>
      <c r="C18" s="21" t="s">
        <v>56</v>
      </c>
      <c r="D18" s="20" t="s">
        <v>11</v>
      </c>
      <c r="E18" s="20" t="s">
        <v>14</v>
      </c>
    </row>
    <row r="19" spans="1:5" s="31" customFormat="1" ht="12" x14ac:dyDescent="0.2">
      <c r="A19" s="19">
        <v>42847</v>
      </c>
      <c r="B19" s="20">
        <v>16.53</v>
      </c>
      <c r="C19" s="21" t="s">
        <v>57</v>
      </c>
      <c r="D19" s="20" t="s">
        <v>11</v>
      </c>
      <c r="E19" s="20" t="s">
        <v>14</v>
      </c>
    </row>
    <row r="20" spans="1:5" s="31" customFormat="1" ht="12" x14ac:dyDescent="0.2">
      <c r="A20" s="19" t="s">
        <v>8</v>
      </c>
      <c r="B20" s="20">
        <f>144.13+35.65</f>
        <v>179.78</v>
      </c>
      <c r="C20" s="21" t="s">
        <v>69</v>
      </c>
      <c r="D20" s="20" t="s">
        <v>47</v>
      </c>
      <c r="E20" s="20" t="s">
        <v>9</v>
      </c>
    </row>
    <row r="21" spans="1:5" s="31" customFormat="1" ht="12" x14ac:dyDescent="0.2">
      <c r="A21" s="19" t="s">
        <v>8</v>
      </c>
      <c r="B21" s="20">
        <f>382.2+8</f>
        <v>390.2</v>
      </c>
      <c r="C21" s="21" t="s">
        <v>69</v>
      </c>
      <c r="D21" s="20" t="s">
        <v>6</v>
      </c>
      <c r="E21" s="37" t="s">
        <v>16</v>
      </c>
    </row>
    <row r="22" spans="1:5" s="31" customFormat="1" ht="12" x14ac:dyDescent="0.2">
      <c r="A22" s="24" t="s">
        <v>8</v>
      </c>
      <c r="B22" s="25">
        <v>109.69</v>
      </c>
      <c r="C22" s="21" t="s">
        <v>69</v>
      </c>
      <c r="D22" s="25" t="s">
        <v>11</v>
      </c>
      <c r="E22" s="36" t="s">
        <v>16</v>
      </c>
    </row>
    <row r="23" spans="1:5" s="31" customFormat="1" ht="12" x14ac:dyDescent="0.2">
      <c r="A23" s="27"/>
      <c r="B23" s="28">
        <f>SUM(B18:B22)</f>
        <v>713.57999999999993</v>
      </c>
      <c r="C23" s="29" t="s">
        <v>22</v>
      </c>
      <c r="D23" s="27"/>
      <c r="E23" s="27"/>
    </row>
    <row r="24" spans="1:5" x14ac:dyDescent="0.2">
      <c r="A24" s="4"/>
      <c r="B24" s="4"/>
      <c r="C24" s="4"/>
      <c r="D24" s="4"/>
      <c r="E24" s="4"/>
    </row>
    <row r="25" spans="1:5" ht="15.75" x14ac:dyDescent="0.25">
      <c r="A25" s="17" t="s">
        <v>28</v>
      </c>
      <c r="B25" s="11"/>
      <c r="C25" s="11"/>
      <c r="D25" s="11"/>
      <c r="E25" s="11"/>
    </row>
    <row r="26" spans="1:5" x14ac:dyDescent="0.2">
      <c r="A26" s="4"/>
      <c r="B26" s="4"/>
      <c r="C26" s="4"/>
      <c r="D26" s="4"/>
      <c r="E26" s="4"/>
    </row>
    <row r="27" spans="1:5" s="31" customFormat="1" ht="12" x14ac:dyDescent="0.2">
      <c r="A27" s="24"/>
      <c r="B27" s="25">
        <v>0</v>
      </c>
      <c r="C27" s="26"/>
      <c r="D27" s="25"/>
      <c r="E27" s="25"/>
    </row>
    <row r="28" spans="1:5" s="31" customFormat="1" ht="12" x14ac:dyDescent="0.2">
      <c r="A28" s="27"/>
      <c r="B28" s="28">
        <f>SUM(B27)</f>
        <v>0</v>
      </c>
      <c r="C28" s="30" t="s">
        <v>29</v>
      </c>
      <c r="D28" s="27"/>
      <c r="E28" s="27"/>
    </row>
    <row r="29" spans="1:5" s="31" customFormat="1" ht="12" x14ac:dyDescent="0.2"/>
    <row r="30" spans="1:5" ht="15.75" x14ac:dyDescent="0.25">
      <c r="A30" s="17" t="s">
        <v>30</v>
      </c>
      <c r="B30" s="11"/>
      <c r="C30" s="11"/>
      <c r="D30" s="11"/>
      <c r="E30" s="11"/>
    </row>
    <row r="31" spans="1:5" ht="12.75" customHeight="1" x14ac:dyDescent="0.2">
      <c r="A31" s="4"/>
      <c r="B31" s="4"/>
      <c r="C31" s="4"/>
      <c r="D31" s="4"/>
      <c r="E31" s="4"/>
    </row>
    <row r="32" spans="1:5" s="31" customFormat="1" ht="12" x14ac:dyDescent="0.2">
      <c r="A32" s="24"/>
      <c r="B32" s="25">
        <v>0</v>
      </c>
      <c r="C32" s="26"/>
      <c r="D32" s="25"/>
      <c r="E32" s="25"/>
    </row>
    <row r="33" spans="1:5" s="31" customFormat="1" ht="12" x14ac:dyDescent="0.2">
      <c r="A33" s="27"/>
      <c r="B33" s="28">
        <f>SUM(B32)</f>
        <v>0</v>
      </c>
      <c r="C33" s="30" t="s">
        <v>31</v>
      </c>
      <c r="D33" s="27"/>
      <c r="E33" s="27"/>
    </row>
    <row r="35" spans="1:5" ht="15.75" x14ac:dyDescent="0.25">
      <c r="A35" s="17" t="s">
        <v>33</v>
      </c>
      <c r="B35" s="11"/>
      <c r="C35" s="11"/>
      <c r="D35" s="11"/>
      <c r="E35" s="11"/>
    </row>
    <row r="36" spans="1:5" x14ac:dyDescent="0.2">
      <c r="A36" s="4"/>
      <c r="B36" s="4"/>
      <c r="C36" s="4"/>
      <c r="D36" s="4"/>
      <c r="E36" s="4"/>
    </row>
    <row r="37" spans="1:5" s="31" customFormat="1" ht="12" x14ac:dyDescent="0.2">
      <c r="A37" s="24"/>
      <c r="B37" s="25">
        <v>0</v>
      </c>
      <c r="C37" s="26"/>
      <c r="D37" s="25"/>
      <c r="E37" s="25"/>
    </row>
    <row r="38" spans="1:5" s="31" customFormat="1" ht="12" x14ac:dyDescent="0.2">
      <c r="A38" s="27"/>
      <c r="B38" s="28">
        <f>SUM(B37)</f>
        <v>0</v>
      </c>
      <c r="C38" s="30" t="s">
        <v>34</v>
      </c>
      <c r="D38" s="27"/>
      <c r="E38" s="27"/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A18" sqref="A18"/>
    </sheetView>
  </sheetViews>
  <sheetFormatPr defaultRowHeight="12.75" x14ac:dyDescent="0.2"/>
  <cols>
    <col min="1" max="1" width="21.140625" customWidth="1"/>
    <col min="2" max="2" width="14" bestFit="1" customWidth="1"/>
    <col min="3" max="3" width="116" customWidth="1"/>
    <col min="4" max="4" width="14.5703125" customWidth="1"/>
    <col min="5" max="5" width="28" customWidth="1"/>
  </cols>
  <sheetData>
    <row r="1" spans="1:5" ht="23.25" x14ac:dyDescent="0.35">
      <c r="A1" s="2" t="s">
        <v>0</v>
      </c>
    </row>
    <row r="2" spans="1:5" ht="15.75" x14ac:dyDescent="0.25">
      <c r="A2" s="12" t="s">
        <v>2</v>
      </c>
    </row>
    <row r="3" spans="1:5" ht="15" x14ac:dyDescent="0.2">
      <c r="A3" s="13" t="s">
        <v>3</v>
      </c>
    </row>
    <row r="4" spans="1:5" ht="15.75" x14ac:dyDescent="0.25">
      <c r="A4" s="14"/>
    </row>
    <row r="5" spans="1:5" ht="20.25" x14ac:dyDescent="0.3">
      <c r="A5" s="16" t="s">
        <v>27</v>
      </c>
      <c r="B5" s="3"/>
      <c r="C5" s="3"/>
      <c r="D5" s="3"/>
      <c r="E5" s="3"/>
    </row>
    <row r="6" spans="1:5" x14ac:dyDescent="0.2">
      <c r="A6" s="32"/>
      <c r="B6" s="8"/>
      <c r="C6" s="8"/>
      <c r="D6" s="8"/>
      <c r="E6" s="8"/>
    </row>
    <row r="7" spans="1:5" x14ac:dyDescent="0.2">
      <c r="A7" s="33" t="s">
        <v>61</v>
      </c>
      <c r="B7" s="33" t="s">
        <v>67</v>
      </c>
      <c r="C7" s="8"/>
      <c r="D7" s="8"/>
      <c r="E7" s="8"/>
    </row>
    <row r="8" spans="1:5" ht="15" x14ac:dyDescent="0.25">
      <c r="A8" s="18"/>
      <c r="B8" s="8"/>
      <c r="C8" s="8"/>
      <c r="D8" s="8"/>
      <c r="E8" s="8"/>
    </row>
    <row r="9" spans="1:5" x14ac:dyDescent="0.2">
      <c r="A9" s="10" t="s">
        <v>1</v>
      </c>
      <c r="B9" s="6" t="s">
        <v>21</v>
      </c>
      <c r="C9" s="9" t="s">
        <v>32</v>
      </c>
      <c r="D9" s="6" t="s">
        <v>4</v>
      </c>
      <c r="E9" s="6" t="s">
        <v>20</v>
      </c>
    </row>
    <row r="10" spans="1:5" ht="21" x14ac:dyDescent="0.35">
      <c r="A10" s="7"/>
      <c r="B10" s="8"/>
      <c r="C10" s="8"/>
      <c r="D10" s="8"/>
      <c r="E10" s="8"/>
    </row>
    <row r="11" spans="1:5" ht="15.75" x14ac:dyDescent="0.25">
      <c r="A11" s="15" t="s">
        <v>18</v>
      </c>
      <c r="B11" s="11"/>
      <c r="C11" s="11"/>
      <c r="D11" s="11"/>
      <c r="E11" s="11"/>
    </row>
    <row r="12" spans="1:5" ht="15.75" x14ac:dyDescent="0.25">
      <c r="A12" s="1"/>
    </row>
    <row r="13" spans="1:5" s="31" customFormat="1" ht="12" x14ac:dyDescent="0.2">
      <c r="A13" s="24"/>
      <c r="B13" s="25">
        <v>0</v>
      </c>
      <c r="C13" s="26"/>
      <c r="D13" s="25"/>
      <c r="E13" s="25"/>
    </row>
    <row r="14" spans="1:5" s="31" customFormat="1" ht="12" x14ac:dyDescent="0.2">
      <c r="A14" s="27"/>
      <c r="B14" s="28">
        <f>SUM(B13)</f>
        <v>0</v>
      </c>
      <c r="C14" s="30" t="s">
        <v>23</v>
      </c>
      <c r="D14" s="27"/>
      <c r="E14" s="27"/>
    </row>
    <row r="15" spans="1:5" ht="15.75" x14ac:dyDescent="0.25">
      <c r="A15" s="1"/>
    </row>
    <row r="16" spans="1:5" ht="15.75" x14ac:dyDescent="0.25">
      <c r="A16" s="15" t="s">
        <v>17</v>
      </c>
      <c r="B16" s="11"/>
      <c r="C16" s="11"/>
      <c r="D16" s="11"/>
      <c r="E16" s="11"/>
    </row>
    <row r="17" spans="1:5" ht="15.75" x14ac:dyDescent="0.25">
      <c r="A17" s="1"/>
    </row>
    <row r="18" spans="1:5" s="31" customFormat="1" ht="12" x14ac:dyDescent="0.2">
      <c r="A18" s="35">
        <v>42906</v>
      </c>
      <c r="B18" s="25">
        <v>13.34</v>
      </c>
      <c r="C18" s="26" t="s">
        <v>15</v>
      </c>
      <c r="D18" s="25" t="s">
        <v>11</v>
      </c>
      <c r="E18" s="25" t="s">
        <v>14</v>
      </c>
    </row>
    <row r="19" spans="1:5" s="31" customFormat="1" ht="12" x14ac:dyDescent="0.2">
      <c r="A19" s="27"/>
      <c r="B19" s="28">
        <f>SUM(B18:B18)</f>
        <v>13.34</v>
      </c>
      <c r="C19" s="29" t="s">
        <v>22</v>
      </c>
      <c r="D19" s="27"/>
      <c r="E19" s="27"/>
    </row>
    <row r="20" spans="1:5" x14ac:dyDescent="0.2">
      <c r="A20" s="4"/>
      <c r="B20" s="4"/>
      <c r="C20" s="4"/>
      <c r="D20" s="4"/>
      <c r="E20" s="4"/>
    </row>
    <row r="21" spans="1:5" ht="15.75" x14ac:dyDescent="0.25">
      <c r="A21" s="17" t="s">
        <v>28</v>
      </c>
      <c r="B21" s="11"/>
      <c r="C21" s="11"/>
      <c r="D21" s="11"/>
      <c r="E21" s="11"/>
    </row>
    <row r="22" spans="1:5" x14ac:dyDescent="0.2">
      <c r="A22" s="4"/>
      <c r="B22" s="4"/>
      <c r="C22" s="4"/>
      <c r="D22" s="4"/>
      <c r="E22" s="4"/>
    </row>
    <row r="23" spans="1:5" s="31" customFormat="1" ht="12" x14ac:dyDescent="0.2">
      <c r="A23" s="24"/>
      <c r="B23" s="25">
        <v>0</v>
      </c>
      <c r="C23" s="26"/>
      <c r="D23" s="25"/>
      <c r="E23" s="25"/>
    </row>
    <row r="24" spans="1:5" s="31" customFormat="1" ht="12" x14ac:dyDescent="0.2">
      <c r="A24" s="27"/>
      <c r="B24" s="28">
        <f>SUM(B23)</f>
        <v>0</v>
      </c>
      <c r="C24" s="30" t="s">
        <v>29</v>
      </c>
      <c r="D24" s="27"/>
      <c r="E24" s="27"/>
    </row>
    <row r="26" spans="1:5" ht="15.75" x14ac:dyDescent="0.25">
      <c r="A26" s="17" t="s">
        <v>30</v>
      </c>
      <c r="B26" s="11"/>
      <c r="C26" s="11"/>
      <c r="D26" s="11"/>
      <c r="E26" s="11"/>
    </row>
    <row r="27" spans="1:5" x14ac:dyDescent="0.2">
      <c r="A27" s="4"/>
      <c r="B27" s="4"/>
      <c r="C27" s="4"/>
      <c r="D27" s="4"/>
      <c r="E27" s="4"/>
    </row>
    <row r="28" spans="1:5" s="31" customFormat="1" ht="12" x14ac:dyDescent="0.2">
      <c r="A28" s="24"/>
      <c r="B28" s="25">
        <v>0</v>
      </c>
      <c r="C28" s="26"/>
      <c r="D28" s="25"/>
      <c r="E28" s="25"/>
    </row>
    <row r="29" spans="1:5" s="31" customFormat="1" ht="12" x14ac:dyDescent="0.2">
      <c r="A29" s="27"/>
      <c r="B29" s="28">
        <f>SUM(B28)</f>
        <v>0</v>
      </c>
      <c r="C29" s="30" t="s">
        <v>31</v>
      </c>
      <c r="D29" s="27"/>
      <c r="E29" s="27"/>
    </row>
    <row r="31" spans="1:5" ht="15.75" x14ac:dyDescent="0.25">
      <c r="A31" s="17" t="s">
        <v>33</v>
      </c>
      <c r="B31" s="11"/>
      <c r="C31" s="11"/>
      <c r="D31" s="11"/>
      <c r="E31" s="11"/>
    </row>
    <row r="32" spans="1:5" x14ac:dyDescent="0.2">
      <c r="A32" s="4"/>
      <c r="B32" s="4"/>
      <c r="C32" s="4"/>
      <c r="D32" s="4"/>
      <c r="E32" s="4"/>
    </row>
    <row r="33" spans="1:5" s="31" customFormat="1" ht="12" x14ac:dyDescent="0.2">
      <c r="A33" s="24"/>
      <c r="B33" s="25">
        <v>0</v>
      </c>
      <c r="C33" s="26"/>
      <c r="D33" s="25"/>
      <c r="E33" s="25"/>
    </row>
    <row r="34" spans="1:5" s="31" customFormat="1" ht="12" x14ac:dyDescent="0.2">
      <c r="A34" s="27"/>
      <c r="B34" s="28">
        <f>SUM(B33)</f>
        <v>0</v>
      </c>
      <c r="C34" s="30" t="s">
        <v>34</v>
      </c>
      <c r="D34" s="27"/>
      <c r="E34" s="27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Jo Cribb</vt:lpstr>
      <vt:lpstr>Karen Jones</vt:lpstr>
      <vt:lpstr>Fiona Ross</vt:lpstr>
      <vt:lpstr>Margaret Retter</vt:lpstr>
      <vt:lpstr>Renee Graham</vt:lpstr>
      <vt:lpstr>'Fiona Ross'!Print_Area</vt:lpstr>
      <vt:lpstr>'Jo Cribb'!Print_Area</vt:lpstr>
      <vt:lpstr>'Karen Jones'!Print_Area</vt:lpstr>
      <vt:lpstr>'Margaret Retter'!Print_Area</vt:lpstr>
      <vt:lpstr>'Renee Graham'!Print_Area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2017-06-28T04:18:43Z</dcterms:created>
  <dcterms:modified xsi:type="dcterms:W3CDTF">2017-07-30T22:35:14Z</dcterms:modified>
</cp:coreProperties>
</file>